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0490" windowHeight="7650" tabRatio="478"/>
  </bookViews>
  <sheets>
    <sheet name="نموذج مسير رواتب الموظفين2" sheetId="1" r:id="rId1"/>
  </sheets>
  <definedNames>
    <definedName name="_xlnm.Print_Titles" localSheetId="0">'نموذج مسير رواتب الموظفين2'!$9:$9</definedName>
    <definedName name="RowTitleRegion1..C5">'نموذج مسير رواتب الموظفين2'!$B$3</definedName>
    <definedName name="RowTitleRegion2..G4">'نموذج مسير رواتب الموظفين2'!$F$3</definedName>
    <definedName name="RowTitleRegion3..C7">'نموذج مسير رواتب الموظفين2'!$B$6</definedName>
    <definedName name="RowTitleRegion4..G7">'نموذج مسير رواتب الموظفين2'!$F$6</definedName>
    <definedName name="RowTitleRegion5..H24">'نموذج مسير رواتب الموظفين2'!$C$24</definedName>
    <definedName name="RowTitleRegion6..G25">'نموذج مسير رواتب الموظفين2'!$C$25</definedName>
    <definedName name="RowTitleRegion7..H26">'نموذج مسير رواتب الموظفين2'!$C$26</definedName>
    <definedName name="Title1">الجدول_الزمني[[#Headers],[الشهر ]]</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1" l="1"/>
  <c r="G26" i="1" s="1"/>
  <c r="F24" i="1"/>
  <c r="F26" i="1" s="1"/>
  <c r="E24" i="1"/>
  <c r="E26" i="1" s="1"/>
  <c r="D24" i="1"/>
  <c r="D26" i="1" s="1"/>
  <c r="H14" i="1"/>
  <c r="H13" i="1"/>
  <c r="H12" i="1"/>
  <c r="H11" i="1"/>
  <c r="H23" i="1"/>
  <c r="H22" i="1"/>
  <c r="H21" i="1"/>
  <c r="H20" i="1"/>
  <c r="H19" i="1"/>
  <c r="H18" i="1"/>
  <c r="H17" i="1"/>
  <c r="H16" i="1"/>
  <c r="H15" i="1"/>
  <c r="H10" i="1"/>
  <c r="G3" i="1"/>
  <c r="G4" i="1" s="1"/>
  <c r="H24" i="1" l="1"/>
  <c r="H26" i="1"/>
  <c r="C12" i="1"/>
  <c r="C23" i="1"/>
  <c r="C22" i="1"/>
  <c r="C21" i="1"/>
  <c r="C20" i="1"/>
  <c r="C19" i="1"/>
  <c r="C18" i="1"/>
  <c r="C17" i="1"/>
  <c r="C16" i="1"/>
  <c r="C15" i="1"/>
  <c r="C14" i="1"/>
  <c r="C13" i="1"/>
  <c r="C11" i="1"/>
  <c r="C10" i="1"/>
</calcChain>
</file>

<file path=xl/sharedStrings.xml><?xml version="1.0" encoding="utf-8"?>
<sst xmlns="http://schemas.openxmlformats.org/spreadsheetml/2006/main" count="25" uniqueCount="23">
  <si>
    <t>عنوان الشارع</t>
  </si>
  <si>
    <t>العنوان 2‏</t>
  </si>
  <si>
    <t>المدينة، الرمز البريدي للشارع</t>
  </si>
  <si>
    <t>الموظف:</t>
  </si>
  <si>
    <t>المدير:</t>
  </si>
  <si>
    <t>التاريخ</t>
  </si>
  <si>
    <t>إجمالي عدد الساعات</t>
  </si>
  <si>
    <t>الأجر بالساعة</t>
  </si>
  <si>
    <t>إجمالي الأجر</t>
  </si>
  <si>
    <t>ساعات العمل العادية</t>
  </si>
  <si>
    <t>توقيع الموظف</t>
  </si>
  <si>
    <t>توقيع المدير</t>
  </si>
  <si>
    <t>ساعات العمل الإضافي</t>
  </si>
  <si>
    <t>تاريخ بدء فترة الدفع:</t>
  </si>
  <si>
    <t>تاريخ انتهاء فترة الدفع:</t>
  </si>
  <si>
    <t>هاتف الموظف:</t>
  </si>
  <si>
    <t>البريد الإلكتروني للموظف:</t>
  </si>
  <si>
    <t>إجازة مرضية</t>
  </si>
  <si>
    <t>عطلة</t>
  </si>
  <si>
    <t>الإجمالي</t>
  </si>
  <si>
    <t>نموذج مسير رواتب الموظفين</t>
  </si>
  <si>
    <t>نموذج مسير راتب سائق خاص</t>
  </si>
  <si>
    <t xml:space="preserve">الشهر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</si>
</sst>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164" formatCode="&quot;ر.س.‏&quot;\ #,##0.00_-;&quot;ر.س.‏&quot;\ #,##0.00\-"/>
    <numFmt numFmtId="165" formatCode="[&lt;=9999999]###\-####;\(###\)\ ###\-####"/>
    <numFmt numFmtId="166" formatCode="&quot;ر.س.‏&quot;\ #,##0_-"/>
  </numFmts>
  <fonts count="22" x14ac:knownFonts="1">
    <font>
      <sz val="11"/>
      <name val="Tahoma"/>
      <family val="2"/>
    </font>
    <font>
      <sz val="11"/>
      <color theme="1"/>
      <name val="Tahoma"/>
      <family val="2"/>
    </font>
    <font>
      <sz val="11"/>
      <color theme="0"/>
      <name val="Tahoma"/>
      <family val="2"/>
    </font>
    <font>
      <sz val="11"/>
      <color rgb="FF9C0006"/>
      <name val="Tahoma"/>
      <family val="2"/>
    </font>
    <font>
      <b/>
      <sz val="11"/>
      <color rgb="FFFA7D00"/>
      <name val="Tahoma"/>
      <family val="2"/>
    </font>
    <font>
      <b/>
      <sz val="11"/>
      <color theme="0"/>
      <name val="Tahoma"/>
      <family val="2"/>
    </font>
    <font>
      <sz val="11"/>
      <name val="Tahoma"/>
      <family val="2"/>
    </font>
    <font>
      <i/>
      <sz val="11"/>
      <color rgb="FF7F7F7F"/>
      <name val="Tahoma"/>
      <family val="2"/>
    </font>
    <font>
      <sz val="11"/>
      <color rgb="FF006100"/>
      <name val="Tahoma"/>
      <family val="2"/>
    </font>
    <font>
      <b/>
      <sz val="22"/>
      <color theme="1" tint="0.24994659260841701"/>
      <name val="Tahoma"/>
      <family val="2"/>
    </font>
    <font>
      <b/>
      <sz val="13"/>
      <name val="Tahoma"/>
      <family val="2"/>
    </font>
    <font>
      <sz val="11"/>
      <color rgb="FFFA7D00"/>
      <name val="Tahoma"/>
      <family val="2"/>
    </font>
    <font>
      <sz val="11"/>
      <color rgb="FF9C5700"/>
      <name val="Tahoma"/>
      <family val="2"/>
    </font>
    <font>
      <b/>
      <sz val="11"/>
      <color rgb="FF3F3F3F"/>
      <name val="Tahoma"/>
      <family val="2"/>
    </font>
    <font>
      <b/>
      <sz val="22"/>
      <color theme="1" tint="0.499984740745262"/>
      <name val="Tahoma"/>
      <family val="2"/>
    </font>
    <font>
      <b/>
      <sz val="11"/>
      <name val="Tahoma"/>
      <family val="2"/>
    </font>
    <font>
      <sz val="11"/>
      <color rgb="FFFF0000"/>
      <name val="Tahoma"/>
      <family val="2"/>
    </font>
    <font>
      <sz val="11"/>
      <name val="Segoe UI Emoji"/>
      <family val="2"/>
    </font>
    <font>
      <b/>
      <sz val="22"/>
      <color theme="1" tint="0.24994659260841701"/>
      <name val="Segoe UI Emoji"/>
      <family val="2"/>
    </font>
    <font>
      <b/>
      <sz val="11"/>
      <name val="Segoe UI Emoji"/>
      <family val="2"/>
    </font>
    <font>
      <b/>
      <sz val="16"/>
      <color theme="1" tint="0.24994659260841701"/>
      <name val="Segoe UI Emoji"/>
      <family val="2"/>
    </font>
    <font>
      <b/>
      <sz val="16"/>
      <name val="Tahoma"/>
      <family val="2"/>
    </font>
  </fonts>
  <fills count="34">
    <fill>
      <patternFill patternType="none"/>
    </fill>
    <fill>
      <patternFill patternType="gray125"/>
    </fill>
    <fill>
      <patternFill patternType="solid">
        <fgColor theme="0" tint="-4.9989318521683403E-2"/>
        <bgColor indexed="64"/>
      </patternFill>
    </fill>
    <fill>
      <patternFill patternType="solid">
        <fgColor theme="4" tint="0.79998168889431442"/>
        <bgColor indexed="65"/>
      </patternFill>
    </fill>
    <fill>
      <patternFill patternType="solid">
        <fgColor theme="0" tint="-0.2499465926084170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style="thin">
        <color auto="1"/>
      </left>
      <right style="thin">
        <color auto="1"/>
      </right>
      <top style="thin">
        <color auto="1"/>
      </top>
      <bottom style="thin">
        <color auto="1"/>
      </bottom>
      <diagonal/>
    </border>
    <border>
      <left/>
      <right/>
      <top/>
      <bottom style="thin">
        <color theme="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1"/>
      </top>
      <bottom style="thin">
        <color theme="1"/>
      </bottom>
      <diagonal/>
    </border>
    <border>
      <left/>
      <right/>
      <top style="thin">
        <color theme="1"/>
      </top>
      <bottom/>
      <diagonal/>
    </border>
  </borders>
  <cellStyleXfs count="54">
    <xf numFmtId="0" fontId="0" fillId="0" borderId="0">
      <alignment horizontal="left" vertical="center" indent="1" readingOrder="2"/>
    </xf>
    <xf numFmtId="164" fontId="6" fillId="0" borderId="0" applyFill="0" applyBorder="0" applyProtection="0">
      <alignment horizontal="right" vertical="center" indent="1"/>
    </xf>
    <xf numFmtId="2" fontId="6" fillId="0" borderId="0" applyFont="0" applyFill="0" applyBorder="0" applyProtection="0">
      <alignment horizontal="right" vertical="center" indent="1"/>
    </xf>
    <xf numFmtId="41" fontId="6" fillId="0" borderId="0" applyFont="0" applyFill="0" applyBorder="0" applyAlignment="0" applyProtection="0"/>
    <xf numFmtId="166" fontId="6" fillId="2" borderId="1" applyProtection="0">
      <alignment horizontal="right" vertical="center" indent="1"/>
    </xf>
    <xf numFmtId="9" fontId="6" fillId="0" borderId="0" applyFont="0" applyFill="0" applyBorder="0" applyAlignment="0" applyProtection="0"/>
    <xf numFmtId="0" fontId="14" fillId="0" borderId="0" applyNumberFormat="0" applyFill="0" applyBorder="0" applyProtection="0">
      <alignment horizontal="right" readingOrder="2"/>
    </xf>
    <xf numFmtId="0" fontId="9" fillId="0" borderId="0" applyNumberFormat="0" applyFill="0" applyBorder="0" applyProtection="0">
      <alignment horizontal="left" vertical="center"/>
    </xf>
    <xf numFmtId="0" fontId="10" fillId="0" borderId="0" applyNumberFormat="0" applyFill="0" applyAlignment="0" applyProtection="0"/>
    <xf numFmtId="0" fontId="6" fillId="0" borderId="0" applyNumberFormat="0" applyFill="0" applyBorder="0" applyProtection="0">
      <alignment horizontal="left"/>
    </xf>
    <xf numFmtId="0" fontId="6" fillId="0" borderId="0" applyNumberFormat="0" applyFill="0" applyBorder="0" applyProtection="0">
      <alignment horizontal="right" indent="1"/>
    </xf>
    <xf numFmtId="2" fontId="15" fillId="2" borderId="1" applyProtection="0">
      <alignment horizontal="right" vertical="center" indent="1"/>
    </xf>
    <xf numFmtId="0" fontId="1" fillId="3" borderId="1" applyNumberFormat="0" applyAlignment="0" applyProtection="0"/>
    <xf numFmtId="14" fontId="6" fillId="2" borderId="0" applyFont="0" applyFill="0" applyBorder="0" applyAlignment="0">
      <alignment horizontal="left" vertical="center" indent="1" readingOrder="2"/>
    </xf>
    <xf numFmtId="165" fontId="6" fillId="0" borderId="0" applyFont="0" applyFill="0" applyBorder="0" applyAlignment="0">
      <alignment readingOrder="2"/>
    </xf>
    <xf numFmtId="2" fontId="6" fillId="0" borderId="0" applyFont="0" applyFill="0" applyBorder="0">
      <alignment horizontal="right" vertical="center" indent="1"/>
    </xf>
    <xf numFmtId="0" fontId="6" fillId="0" borderId="0" applyNumberFormat="0" applyFill="0" applyBorder="0" applyProtection="0">
      <alignment horizontal="left" wrapText="1"/>
    </xf>
    <xf numFmtId="0" fontId="6" fillId="0" borderId="0" applyNumberFormat="0" applyFill="0" applyBorder="0" applyProtection="0">
      <alignment horizontal="left" wrapText="1"/>
    </xf>
    <xf numFmtId="0" fontId="6" fillId="0" borderId="2" applyNumberFormat="0" applyFont="0" applyFill="0" applyProtection="0">
      <alignment horizontal="left" wrapText="1" readingOrder="2"/>
    </xf>
    <xf numFmtId="14" fontId="6" fillId="2" borderId="0" applyFont="0" applyBorder="0" applyAlignment="0">
      <alignment horizontal="left" wrapText="1" readingOrder="2"/>
    </xf>
    <xf numFmtId="0" fontId="6" fillId="0" borderId="0" applyNumberFormat="0" applyFont="0" applyFill="0" applyBorder="0">
      <alignment horizontal="center" vertical="center"/>
    </xf>
    <xf numFmtId="0" fontId="8" fillId="5" borderId="0" applyNumberFormat="0" applyBorder="0" applyAlignment="0" applyProtection="0"/>
    <xf numFmtId="0" fontId="3" fillId="6" borderId="0" applyNumberFormat="0" applyBorder="0" applyAlignment="0" applyProtection="0"/>
    <xf numFmtId="0" fontId="12" fillId="7" borderId="0" applyNumberFormat="0" applyBorder="0" applyAlignment="0" applyProtection="0"/>
    <xf numFmtId="0" fontId="13" fillId="8" borderId="3" applyNumberFormat="0" applyAlignment="0" applyProtection="0"/>
    <xf numFmtId="0" fontId="4" fillId="8" borderId="4" applyNumberFormat="0" applyAlignment="0" applyProtection="0"/>
    <xf numFmtId="0" fontId="11" fillId="0" borderId="5" applyNumberFormat="0" applyFill="0" applyAlignment="0" applyProtection="0"/>
    <xf numFmtId="0" fontId="5" fillId="9" borderId="6" applyNumberFormat="0" applyAlignment="0" applyProtection="0"/>
    <xf numFmtId="0" fontId="16" fillId="0" borderId="0" applyNumberFormat="0" applyFill="0" applyBorder="0" applyAlignment="0" applyProtection="0"/>
    <xf numFmtId="0" fontId="6" fillId="10" borderId="7" applyNumberFormat="0" applyFont="0" applyAlignment="0" applyProtection="0"/>
    <xf numFmtId="0" fontId="7" fillId="0" borderId="0" applyNumberFormat="0" applyFill="0" applyBorder="0" applyAlignment="0" applyProtection="0"/>
    <xf numFmtId="0" fontId="2"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27">
    <xf numFmtId="0" fontId="0" fillId="0" borderId="0" xfId="0">
      <alignment horizontal="left" vertical="center" indent="1" readingOrder="2"/>
    </xf>
    <xf numFmtId="0" fontId="17" fillId="0" borderId="0" xfId="0" applyFont="1" applyAlignment="1">
      <alignment horizontal="right" vertical="center" indent="1" readingOrder="2"/>
    </xf>
    <xf numFmtId="0" fontId="17" fillId="0" borderId="0" xfId="0" applyFont="1">
      <alignment horizontal="left" vertical="center" indent="1" readingOrder="2"/>
    </xf>
    <xf numFmtId="0" fontId="18" fillId="0" borderId="0" xfId="7" applyFont="1" applyAlignment="1">
      <alignment horizontal="right" vertical="center" readingOrder="2"/>
    </xf>
    <xf numFmtId="0" fontId="17" fillId="0" borderId="0" xfId="9" applyFont="1" applyAlignment="1">
      <alignment horizontal="right" readingOrder="2"/>
    </xf>
    <xf numFmtId="0" fontId="17" fillId="0" borderId="2" xfId="18" applyFont="1" applyAlignment="1">
      <alignment horizontal="right" wrapText="1" readingOrder="2"/>
    </xf>
    <xf numFmtId="0" fontId="17" fillId="0" borderId="0" xfId="10" applyFont="1" applyAlignment="1">
      <alignment horizontal="left" indent="1" readingOrder="2"/>
    </xf>
    <xf numFmtId="14" fontId="17" fillId="0" borderId="2" xfId="13" applyNumberFormat="1" applyFont="1" applyFill="1" applyBorder="1" applyAlignment="1">
      <alignment horizontal="right" wrapText="1" readingOrder="2"/>
    </xf>
    <xf numFmtId="0" fontId="17" fillId="0" borderId="8" xfId="18" applyFont="1" applyBorder="1" applyAlignment="1">
      <alignment horizontal="right" wrapText="1" readingOrder="2"/>
    </xf>
    <xf numFmtId="14" fontId="17" fillId="2" borderId="8" xfId="19" applyNumberFormat="1" applyFont="1" applyBorder="1" applyAlignment="1">
      <alignment horizontal="right" wrapText="1" readingOrder="2"/>
    </xf>
    <xf numFmtId="165" fontId="17" fillId="0" borderId="2" xfId="14" applyFont="1" applyBorder="1" applyAlignment="1">
      <alignment horizontal="right" wrapText="1" readingOrder="2"/>
    </xf>
    <xf numFmtId="0" fontId="17" fillId="0" borderId="0" xfId="0" applyFont="1" applyFill="1" applyBorder="1" applyAlignment="1">
      <alignment horizontal="right" vertical="center" indent="1" readingOrder="2"/>
    </xf>
    <xf numFmtId="0" fontId="17" fillId="0" borderId="0" xfId="20" applyFont="1" applyFill="1" applyBorder="1" applyAlignment="1">
      <alignment horizontal="center" vertical="center" readingOrder="2"/>
    </xf>
    <xf numFmtId="14" fontId="17" fillId="2" borderId="0" xfId="19" applyNumberFormat="1" applyFont="1" applyBorder="1" applyAlignment="1">
      <alignment horizontal="right" vertical="center" indent="1" readingOrder="2"/>
    </xf>
    <xf numFmtId="2" fontId="17" fillId="0" borderId="0" xfId="2" applyFont="1" applyFill="1" applyBorder="1" applyAlignment="1">
      <alignment horizontal="left" vertical="center" indent="1" readingOrder="2"/>
    </xf>
    <xf numFmtId="0" fontId="19" fillId="4" borderId="1" xfId="0" applyFont="1" applyFill="1" applyBorder="1" applyAlignment="1">
      <alignment horizontal="right" vertical="center" indent="1" readingOrder="2"/>
    </xf>
    <xf numFmtId="2" fontId="19" fillId="2" borderId="1" xfId="11" applyFont="1" applyAlignment="1">
      <alignment horizontal="left" vertical="center" indent="1" readingOrder="2"/>
    </xf>
    <xf numFmtId="164" fontId="17" fillId="0" borderId="0" xfId="1" applyFont="1" applyAlignment="1">
      <alignment horizontal="left" vertical="center" indent="1" readingOrder="2"/>
    </xf>
    <xf numFmtId="164" fontId="17" fillId="3" borderId="1" xfId="1" applyFont="1" applyFill="1" applyBorder="1" applyAlignment="1">
      <alignment horizontal="left" vertical="center" indent="1" readingOrder="2"/>
    </xf>
    <xf numFmtId="164" fontId="17" fillId="4" borderId="1" xfId="1" applyFont="1" applyFill="1" applyBorder="1" applyAlignment="1">
      <alignment horizontal="left" vertical="center" indent="1" readingOrder="2"/>
    </xf>
    <xf numFmtId="166" fontId="17" fillId="2" borderId="1" xfId="4" applyFont="1" applyAlignment="1">
      <alignment horizontal="left" vertical="center" indent="1" readingOrder="2"/>
    </xf>
    <xf numFmtId="0" fontId="17" fillId="0" borderId="2" xfId="18" applyFont="1" applyBorder="1" applyAlignment="1">
      <alignment horizontal="right" readingOrder="2"/>
    </xf>
    <xf numFmtId="14" fontId="17" fillId="0" borderId="2" xfId="13" applyNumberFormat="1" applyFont="1" applyFill="1" applyBorder="1" applyAlignment="1">
      <alignment horizontal="right" wrapText="1" readingOrder="2"/>
    </xf>
    <xf numFmtId="0" fontId="17" fillId="0" borderId="9" xfId="0" applyFont="1" applyBorder="1" applyAlignment="1">
      <alignment horizontal="right" vertical="center" indent="1" readingOrder="2"/>
    </xf>
    <xf numFmtId="0" fontId="17" fillId="0" borderId="2" xfId="18" applyFont="1" applyAlignment="1">
      <alignment horizontal="right" readingOrder="2"/>
    </xf>
    <xf numFmtId="0" fontId="20" fillId="0" borderId="0" xfId="7" applyFont="1" applyAlignment="1">
      <alignment horizontal="center" vertical="center" readingOrder="2"/>
    </xf>
    <xf numFmtId="0" fontId="21" fillId="0" borderId="0" xfId="16" applyFont="1" applyAlignment="1">
      <alignment horizontal="center" vertical="center" wrapText="1"/>
    </xf>
  </cellXfs>
  <cellStyles count="54">
    <cellStyle name="20% - Accent1" xfId="12"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1"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2" builtinId="27" customBuiltin="1"/>
    <cellStyle name="Calculation" xfId="25" builtinId="22" customBuiltin="1"/>
    <cellStyle name="Check Cell" xfId="27" builtinId="23" customBuiltin="1"/>
    <cellStyle name="Comma" xfId="2" builtinId="3" customBuiltin="1"/>
    <cellStyle name="Comma [0]" xfId="3" builtinId="6" customBuiltin="1"/>
    <cellStyle name="Currency" xfId="1" builtinId="4" customBuiltin="1"/>
    <cellStyle name="Currency [0]" xfId="4" builtinId="7" customBuiltin="1"/>
    <cellStyle name="Explanatory Text" xfId="30" builtinId="53" customBuiltin="1"/>
    <cellStyle name="Followed Hyperlink" xfId="17" builtinId="9" customBuiltin="1"/>
    <cellStyle name="Good" xfId="21" builtinId="26" customBuiltin="1"/>
    <cellStyle name="Heading 1" xfId="7" builtinId="16" customBuiltin="1"/>
    <cellStyle name="Heading 2" xfId="8" builtinId="17" customBuiltin="1"/>
    <cellStyle name="Heading 3" xfId="9" builtinId="18" customBuiltin="1"/>
    <cellStyle name="Heading 4" xfId="10" builtinId="19" customBuiltin="1"/>
    <cellStyle name="Hyperlink" xfId="16" builtinId="8" customBuiltin="1"/>
    <cellStyle name="Input" xfId="18" builtinId="20" customBuiltin="1"/>
    <cellStyle name="Linked Cell" xfId="26" builtinId="24" customBuiltin="1"/>
    <cellStyle name="Neutral" xfId="23" builtinId="28" customBuiltin="1"/>
    <cellStyle name="Normal" xfId="0" builtinId="0" customBuiltin="1"/>
    <cellStyle name="Note" xfId="29" builtinId="10" customBuiltin="1"/>
    <cellStyle name="Output" xfId="24" builtinId="21" customBuiltin="1"/>
    <cellStyle name="Percent" xfId="5" builtinId="5" customBuiltin="1"/>
    <cellStyle name="Title" xfId="6" builtinId="15" customBuiltin="1"/>
    <cellStyle name="Total" xfId="11" builtinId="25" customBuiltin="1"/>
    <cellStyle name="Warning Text" xfId="28" builtinId="11" customBuiltin="1"/>
    <cellStyle name="التاريخ" xfId="13"/>
    <cellStyle name="الساعات" xfId="15"/>
    <cellStyle name="الهاتف" xfId="14"/>
    <cellStyle name="محاذاة رأس الجدول إلى الوسط" xfId="20"/>
    <cellStyle name="ملء التاريخ" xfId="19"/>
  </cellStyles>
  <dxfs count="21">
    <dxf>
      <font>
        <strike val="0"/>
        <outline val="0"/>
        <shadow val="0"/>
        <u val="none"/>
        <vertAlign val="baseline"/>
        <name val="Segoe UI Emoji"/>
        <scheme val="none"/>
      </font>
    </dxf>
    <dxf>
      <font>
        <strike val="0"/>
        <outline val="0"/>
        <shadow val="0"/>
        <u val="none"/>
        <vertAlign val="baseline"/>
        <name val="Segoe UI Emoji"/>
        <scheme val="none"/>
      </font>
    </dxf>
    <dxf>
      <font>
        <strike val="0"/>
        <outline val="0"/>
        <shadow val="0"/>
        <u val="none"/>
        <vertAlign val="baseline"/>
        <name val="Segoe UI Emoji"/>
        <scheme val="none"/>
      </font>
    </dxf>
    <dxf>
      <font>
        <b val="0"/>
        <i val="0"/>
        <strike val="0"/>
        <condense val="0"/>
        <extend val="0"/>
        <outline val="0"/>
        <shadow val="0"/>
        <u val="none"/>
        <vertAlign val="baseline"/>
        <sz val="11"/>
        <color auto="1"/>
        <name val="Segoe UI Emoji"/>
        <scheme val="none"/>
      </font>
      <fill>
        <patternFill patternType="none">
          <fgColor indexed="64"/>
          <bgColor indexed="65"/>
        </patternFill>
      </fill>
    </dxf>
    <dxf>
      <font>
        <strike val="0"/>
        <outline val="0"/>
        <shadow val="0"/>
        <u val="none"/>
        <vertAlign val="baseline"/>
        <name val="Segoe UI Emoji"/>
        <scheme val="none"/>
      </font>
    </dxf>
    <dxf>
      <font>
        <strike val="0"/>
        <outline val="0"/>
        <shadow val="0"/>
        <u val="none"/>
        <vertAlign val="baseline"/>
        <name val="Segoe UI Emoji"/>
        <scheme val="none"/>
      </font>
    </dxf>
    <dxf>
      <font>
        <strike val="0"/>
        <outline val="0"/>
        <shadow val="0"/>
        <u val="none"/>
        <vertAlign val="baseline"/>
        <name val="Segoe UI Emoji"/>
        <scheme val="none"/>
      </font>
    </dxf>
    <dxf>
      <font>
        <strike val="0"/>
        <outline val="0"/>
        <shadow val="0"/>
        <u val="none"/>
        <vertAlign val="baseline"/>
        <name val="Segoe UI Emoji"/>
        <scheme val="none"/>
      </font>
    </dxf>
    <dxf>
      <font>
        <strike val="0"/>
        <outline val="0"/>
        <shadow val="0"/>
        <u val="none"/>
        <vertAlign val="baseline"/>
        <name val="Segoe UI Emoji"/>
        <scheme val="none"/>
      </font>
      <alignment horizontal="right" vertical="center" textRotation="0" wrapText="0" indent="1" justifyLastLine="0" shrinkToFit="0" readingOrder="2"/>
    </dxf>
    <dxf>
      <font>
        <b val="0"/>
        <i val="0"/>
        <strike val="0"/>
        <condense val="0"/>
        <extend val="0"/>
        <outline val="0"/>
        <shadow val="0"/>
        <u val="none"/>
        <vertAlign val="baseline"/>
        <sz val="11"/>
        <color auto="1"/>
        <name val="Segoe UI Emoji"/>
        <scheme val="none"/>
      </font>
      <fill>
        <patternFill patternType="none">
          <fgColor indexed="64"/>
          <bgColor indexed="65"/>
        </patternFill>
      </fill>
      <alignment horizontal="right" vertical="center" textRotation="0" wrapText="0" indent="1" justifyLastLine="0" shrinkToFit="0" readingOrder="2"/>
    </dxf>
    <dxf>
      <font>
        <b val="0"/>
        <i val="0"/>
        <strike val="0"/>
        <condense val="0"/>
        <extend val="0"/>
        <outline val="0"/>
        <shadow val="0"/>
        <u val="none"/>
        <vertAlign val="baseline"/>
        <sz val="11"/>
        <color auto="1"/>
        <name val="Tahoma"/>
        <scheme val="none"/>
      </font>
      <numFmt numFmtId="2" formatCode="0.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11"/>
        <color auto="1"/>
        <name val="Tahoma"/>
        <scheme val="none"/>
      </font>
      <numFmt numFmtId="0" formatCode="General"/>
      <alignment horizontal="right" vertical="center" textRotation="0" wrapText="0" indent="1" justifyLastLine="0" shrinkToFit="0" readingOrder="0"/>
    </dxf>
    <dxf>
      <font>
        <b val="0"/>
        <i val="0"/>
        <strike val="0"/>
        <condense val="0"/>
        <extend val="0"/>
        <outline val="0"/>
        <shadow val="0"/>
        <u val="none"/>
        <vertAlign val="baseline"/>
        <sz val="11"/>
        <color auto="1"/>
        <name val="Tahoma"/>
        <scheme val="none"/>
      </font>
      <numFmt numFmtId="0" formatCode="General"/>
      <alignment horizontal="right" vertical="center" textRotation="0" wrapText="0" indent="1" justifyLastLine="0" shrinkToFit="0" readingOrder="0"/>
    </dxf>
    <dxf>
      <font>
        <b val="0"/>
        <i val="0"/>
        <strike val="0"/>
        <condense val="0"/>
        <extend val="0"/>
        <outline val="0"/>
        <shadow val="0"/>
        <u val="none"/>
        <vertAlign val="baseline"/>
        <sz val="11"/>
        <color auto="1"/>
        <name val="Tahoma"/>
        <scheme val="none"/>
      </font>
      <numFmt numFmtId="0" formatCode="General"/>
      <alignment horizontal="right" vertical="center" textRotation="0" wrapText="0" indent="1" justifyLastLine="0" shrinkToFit="0" readingOrder="0"/>
    </dxf>
    <dxf>
      <font>
        <b val="0"/>
        <i val="0"/>
        <strike val="0"/>
        <condense val="0"/>
        <extend val="0"/>
        <outline val="0"/>
        <shadow val="0"/>
        <u val="none"/>
        <vertAlign val="baseline"/>
        <sz val="11"/>
        <color auto="1"/>
        <name val="Tahoma"/>
        <scheme val="none"/>
      </font>
      <numFmt numFmtId="0" formatCode="General"/>
      <alignment horizontal="right" vertical="center" textRotation="0" wrapText="0" indent="1" justifyLastLine="0" shrinkToFit="0" readingOrder="0"/>
    </dxf>
    <dxf>
      <font>
        <b val="0"/>
        <i val="0"/>
        <strike val="0"/>
        <condense val="0"/>
        <extend val="0"/>
        <outline val="0"/>
        <shadow val="0"/>
        <u val="none"/>
        <vertAlign val="baseline"/>
        <sz val="11"/>
        <color auto="1"/>
        <name val="Tahoma"/>
        <scheme val="none"/>
      </font>
      <numFmt numFmtId="0" formatCode="General"/>
      <fill>
        <patternFill patternType="solid">
          <fgColor indexed="64"/>
          <bgColor theme="0" tint="-4.9989318521683403E-2"/>
        </patternFill>
      </fill>
      <protection locked="1" hidden="0"/>
    </dxf>
    <dxf>
      <font>
        <b val="0"/>
        <i val="0"/>
        <strike val="0"/>
        <condense val="0"/>
        <extend val="0"/>
        <outline val="0"/>
        <shadow val="0"/>
        <u val="none"/>
        <vertAlign val="baseline"/>
        <sz val="11"/>
        <color auto="1"/>
        <name val="Tahoma"/>
        <scheme val="none"/>
      </font>
      <fill>
        <patternFill patternType="none">
          <fgColor indexed="64"/>
          <bgColor indexed="65"/>
        </patternFill>
      </fill>
      <alignment horizontal="left" vertical="center" textRotation="0" wrapText="0" indent="1" justifyLastLine="0" shrinkToFit="0" readingOrder="0"/>
    </dxf>
    <dxf>
      <fill>
        <patternFill>
          <bgColor theme="4" tint="0.79998168889431442"/>
        </patternFill>
      </fill>
    </dxf>
    <dxf>
      <font>
        <b/>
        <i val="0"/>
      </font>
      <fill>
        <patternFill>
          <bgColor theme="0" tint="-0.24994659260841701"/>
        </patternFill>
      </fill>
    </dxf>
    <dxf>
      <font>
        <b/>
        <i val="0"/>
      </font>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PivotStyle="PivotStyleLight16">
    <tableStyle name="جدول زمني نصف شهري يتضمن الإجازات المرضية والعطلات" pivot="0" count="4">
      <tableStyleElement type="wholeTable" dxfId="20"/>
      <tableStyleElement type="headerRow" dxfId="19"/>
      <tableStyleElement type="firstColumn" dxfId="18"/>
      <tableStyleElement type="secondColumnStripe" dxfId="1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6896CE"/>
      <rgbColor rgb="00FFFF00"/>
      <rgbColor rgb="00FF00FF"/>
      <rgbColor rgb="0000FFFF"/>
      <rgbColor rgb="00800000"/>
      <rgbColor rgb="00547D92"/>
      <rgbColor rgb="00C2D5E0"/>
      <rgbColor rgb="0037525F"/>
      <rgbColor rgb="00BCBCBC"/>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EFCF2"/>
      <rgbColor rgb="00CCFFCC"/>
      <rgbColor rgb="00FFE7BD"/>
      <rgbColor rgb="00FCFAF2"/>
      <rgbColor rgb="00FF99CC"/>
      <rgbColor rgb="00EAEAEA"/>
      <rgbColor rgb="00FDF7DF"/>
      <rgbColor rgb="003366FF"/>
      <rgbColor rgb="0033CCCC"/>
      <rgbColor rgb="0099CC00"/>
      <rgbColor rgb="00FFCC00"/>
      <rgbColor rgb="00FF9900"/>
      <rgbColor rgb="00FF6600"/>
      <rgbColor rgb="00FBF8EF"/>
      <rgbColor rgb="00CFCFCF"/>
      <rgbColor rgb="00315D71"/>
      <rgbColor rgb="00339966"/>
      <rgbColor rgb="00739ED3"/>
      <rgbColor rgb="00ECF5D7"/>
      <rgbColor rgb="00993300"/>
      <rgbColor rgb="00993366"/>
      <rgbColor rgb="00F1F6F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2" name="الجدول_الزمني" displayName="الجدول_الزمني" ref="B9:H23" headerRowDxfId="2" dataDxfId="0" totalsRowDxfId="1">
  <autoFilter ref="B9:H2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الشهر " totalsRowLabel="الإجمالي" dataDxfId="9" totalsRowDxfId="16">
      <calculatedColumnFormula>IFERROR(TEXT(الجدول_الزمني[[#This Row],[التاريخ]],"aaaa"), "")</calculatedColumnFormula>
    </tableColumn>
    <tableColumn id="2" name="التاريخ" dataDxfId="8" totalsRowDxfId="15" dataCellStyle="ملء التاريخ"/>
    <tableColumn id="3" name="ساعات العمل العادية" dataDxfId="7" totalsRowDxfId="14" dataCellStyle="Comma"/>
    <tableColumn id="4" name="ساعات العمل الإضافي" dataDxfId="6" totalsRowDxfId="13" dataCellStyle="Comma"/>
    <tableColumn id="5" name="إجازة مرضية" dataDxfId="5" totalsRowDxfId="12" dataCellStyle="Comma"/>
    <tableColumn id="6" name="عطلة" dataDxfId="4" totalsRowDxfId="11" dataCellStyle="Comma"/>
    <tableColumn id="7" name="الإجمالي" totalsRowFunction="sum" dataDxfId="3" totalsRowDxfId="10" dataCellStyle="Comma">
      <calculatedColumnFormula>IFERROR(SUM(D10:G10), "")</calculatedColumnFormula>
    </tableColumn>
  </tableColumns>
  <tableStyleInfo name="جدول زمني نصف شهري يتضمن الإجازات المرضية والعطلات" showFirstColumn="1" showLastColumn="0" showRowStripes="0" showColumnStripes="1"/>
  <extLst>
    <ext xmlns:x14="http://schemas.microsoft.com/office/spreadsheetml/2009/9/main" uri="{504A1905-F514-4f6f-8877-14C23A59335A}">
      <x14:table altTextSummary="أدخل ساعات العمل العادية وساعات العمل الإضافي وساعات العطلات والإجازات المرضية لليوم والتاريخ في العمودين B وC من هذا الجدول. يتم حساب إجمالي الساعات وإجمالي الأجر تلقائياً"/>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albanknote.com/employee-payrol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31"/>
  <sheetViews>
    <sheetView showGridLines="0" showZeros="0" rightToLeft="1" tabSelected="1" zoomScaleNormal="100" workbookViewId="0">
      <selection activeCell="B1" sqref="B1:H1"/>
    </sheetView>
  </sheetViews>
  <sheetFormatPr defaultColWidth="8.75" defaultRowHeight="30" customHeight="1" x14ac:dyDescent="0.2"/>
  <cols>
    <col min="1" max="1" width="2.625" style="2" customWidth="1"/>
    <col min="2" max="2" width="18.875" style="2" bestFit="1" customWidth="1"/>
    <col min="3" max="3" width="16.125" style="2" bestFit="1" customWidth="1"/>
    <col min="4" max="4" width="13.875" style="2" bestFit="1" customWidth="1"/>
    <col min="5" max="5" width="15" style="2" bestFit="1" customWidth="1"/>
    <col min="6" max="6" width="17" style="2" customWidth="1"/>
    <col min="7" max="7" width="6.875" style="2" customWidth="1"/>
    <col min="8" max="8" width="8" style="2" customWidth="1"/>
    <col min="9" max="9" width="2.625" style="2" customWidth="1"/>
    <col min="10" max="16384" width="8.75" style="2"/>
  </cols>
  <sheetData>
    <row r="1" spans="1:8" ht="36.75" customHeight="1" x14ac:dyDescent="0.2">
      <c r="A1" s="1"/>
      <c r="B1" s="26" t="s">
        <v>20</v>
      </c>
      <c r="C1" s="26"/>
      <c r="D1" s="26"/>
      <c r="E1" s="26"/>
      <c r="F1" s="26"/>
      <c r="G1" s="26"/>
      <c r="H1" s="26"/>
    </row>
    <row r="2" spans="1:8" ht="42.75" customHeight="1" x14ac:dyDescent="0.2">
      <c r="A2" s="1"/>
      <c r="B2" s="3"/>
      <c r="C2" s="25" t="s">
        <v>21</v>
      </c>
      <c r="D2" s="25"/>
      <c r="E2" s="25"/>
      <c r="F2" s="25"/>
      <c r="G2" s="1"/>
      <c r="H2" s="1"/>
    </row>
    <row r="3" spans="1:8" ht="30" customHeight="1" x14ac:dyDescent="0.3">
      <c r="A3" s="1"/>
      <c r="B3" s="4" t="s">
        <v>0</v>
      </c>
      <c r="C3" s="5"/>
      <c r="D3" s="5"/>
      <c r="E3" s="1"/>
      <c r="F3" s="6" t="s">
        <v>13</v>
      </c>
      <c r="G3" s="7">
        <f ca="1">TODAY()</f>
        <v>45273</v>
      </c>
      <c r="H3" s="7"/>
    </row>
    <row r="4" spans="1:8" ht="30" customHeight="1" x14ac:dyDescent="0.3">
      <c r="A4" s="1"/>
      <c r="B4" s="4" t="s">
        <v>1</v>
      </c>
      <c r="C4" s="8"/>
      <c r="D4" s="8"/>
      <c r="E4" s="1"/>
      <c r="F4" s="6" t="s">
        <v>14</v>
      </c>
      <c r="G4" s="9">
        <f ca="1">IFERROR(IF($G$3="","",$G$3+13), "")</f>
        <v>45286</v>
      </c>
      <c r="H4" s="9"/>
    </row>
    <row r="5" spans="1:8" ht="30" customHeight="1" x14ac:dyDescent="0.3">
      <c r="A5" s="1"/>
      <c r="B5" s="4" t="s">
        <v>2</v>
      </c>
      <c r="C5" s="8"/>
      <c r="D5" s="8"/>
      <c r="E5" s="1"/>
      <c r="F5" s="1"/>
      <c r="G5" s="1"/>
      <c r="H5" s="1"/>
    </row>
    <row r="6" spans="1:8" ht="45" customHeight="1" x14ac:dyDescent="0.3">
      <c r="A6" s="1"/>
      <c r="B6" s="4" t="s">
        <v>3</v>
      </c>
      <c r="C6" s="8"/>
      <c r="D6" s="8"/>
      <c r="E6" s="1"/>
      <c r="F6" s="6" t="s">
        <v>15</v>
      </c>
      <c r="G6" s="10"/>
      <c r="H6" s="10"/>
    </row>
    <row r="7" spans="1:8" ht="30" customHeight="1" x14ac:dyDescent="0.3">
      <c r="A7" s="1"/>
      <c r="B7" s="4" t="s">
        <v>4</v>
      </c>
      <c r="C7" s="8"/>
      <c r="D7" s="8"/>
      <c r="E7" s="1"/>
      <c r="F7" s="6" t="s">
        <v>16</v>
      </c>
      <c r="G7" s="8"/>
      <c r="H7" s="8"/>
    </row>
    <row r="8" spans="1:8" ht="15" customHeight="1" x14ac:dyDescent="0.2">
      <c r="A8" s="1"/>
      <c r="B8" s="1"/>
      <c r="C8" s="1"/>
      <c r="D8" s="1"/>
      <c r="E8" s="1"/>
      <c r="F8" s="1"/>
      <c r="G8" s="1"/>
      <c r="H8" s="1"/>
    </row>
    <row r="9" spans="1:8" ht="30" customHeight="1" x14ac:dyDescent="0.2">
      <c r="A9" s="1"/>
      <c r="B9" s="11" t="s">
        <v>22</v>
      </c>
      <c r="C9" s="11" t="s">
        <v>5</v>
      </c>
      <c r="D9" s="12" t="s">
        <v>9</v>
      </c>
      <c r="E9" s="12" t="s">
        <v>12</v>
      </c>
      <c r="F9" s="12" t="s">
        <v>17</v>
      </c>
      <c r="G9" s="12" t="s">
        <v>18</v>
      </c>
      <c r="H9" s="12" t="s">
        <v>19</v>
      </c>
    </row>
    <row r="10" spans="1:8" ht="30" customHeight="1" x14ac:dyDescent="0.2">
      <c r="A10" s="1"/>
      <c r="B10" s="11"/>
      <c r="C10" s="13">
        <f ca="1">G3</f>
        <v>45273</v>
      </c>
      <c r="D10" s="14"/>
      <c r="E10" s="14"/>
      <c r="F10" s="14"/>
      <c r="G10" s="14"/>
      <c r="H10" s="14">
        <f>IFERROR(SUM(D10:G10), "")</f>
        <v>0</v>
      </c>
    </row>
    <row r="11" spans="1:8" ht="30" customHeight="1" x14ac:dyDescent="0.2">
      <c r="A11" s="1"/>
      <c r="B11" s="11"/>
      <c r="C11" s="13">
        <f ca="1">IF($G$3="","",$G$3+1)</f>
        <v>45274</v>
      </c>
      <c r="D11" s="14"/>
      <c r="E11" s="14"/>
      <c r="F11" s="14"/>
      <c r="G11" s="14"/>
      <c r="H11" s="14">
        <f>IFERROR(SUM(D11:G11), "")</f>
        <v>0</v>
      </c>
    </row>
    <row r="12" spans="1:8" ht="30" customHeight="1" x14ac:dyDescent="0.2">
      <c r="A12" s="1"/>
      <c r="B12" s="11"/>
      <c r="C12" s="13">
        <f ca="1">IF($G$3="","",$G$3+2)</f>
        <v>45275</v>
      </c>
      <c r="D12" s="14"/>
      <c r="E12" s="14"/>
      <c r="F12" s="14"/>
      <c r="G12" s="14"/>
      <c r="H12" s="14">
        <f>IFERROR(SUM(D12:G12), "")</f>
        <v>0</v>
      </c>
    </row>
    <row r="13" spans="1:8" ht="30" customHeight="1" x14ac:dyDescent="0.2">
      <c r="A13" s="1"/>
      <c r="B13" s="11"/>
      <c r="C13" s="13">
        <f ca="1">IF($G$3="","",$G$3+3)</f>
        <v>45276</v>
      </c>
      <c r="D13" s="14"/>
      <c r="E13" s="14"/>
      <c r="F13" s="14"/>
      <c r="G13" s="14"/>
      <c r="H13" s="14">
        <f>IFERROR(SUM(D13:G13), "")</f>
        <v>0</v>
      </c>
    </row>
    <row r="14" spans="1:8" ht="30" customHeight="1" x14ac:dyDescent="0.2">
      <c r="A14" s="1"/>
      <c r="B14" s="11"/>
      <c r="C14" s="13">
        <f ca="1">IF($G$3="","",$G$3+4)</f>
        <v>45277</v>
      </c>
      <c r="D14" s="14"/>
      <c r="E14" s="14"/>
      <c r="F14" s="14"/>
      <c r="G14" s="14"/>
      <c r="H14" s="14">
        <f>IFERROR(SUM(D14:G14), "")</f>
        <v>0</v>
      </c>
    </row>
    <row r="15" spans="1:8" ht="30" customHeight="1" x14ac:dyDescent="0.2">
      <c r="A15" s="1"/>
      <c r="B15" s="11"/>
      <c r="C15" s="13">
        <f ca="1">IF($G$3="","",$G$3+5)</f>
        <v>45278</v>
      </c>
      <c r="D15" s="14"/>
      <c r="E15" s="14"/>
      <c r="F15" s="14"/>
      <c r="G15" s="14"/>
      <c r="H15" s="14">
        <f t="shared" ref="H15:H23" si="0">IFERROR(SUM(D15:G15), "")</f>
        <v>0</v>
      </c>
    </row>
    <row r="16" spans="1:8" ht="30" customHeight="1" x14ac:dyDescent="0.2">
      <c r="A16" s="1"/>
      <c r="B16" s="11"/>
      <c r="C16" s="13">
        <f ca="1">IF($G$3="","",$G$3+6)</f>
        <v>45279</v>
      </c>
      <c r="D16" s="14"/>
      <c r="E16" s="14"/>
      <c r="F16" s="14"/>
      <c r="G16" s="14"/>
      <c r="H16" s="14">
        <f t="shared" si="0"/>
        <v>0</v>
      </c>
    </row>
    <row r="17" spans="1:8" ht="30" customHeight="1" x14ac:dyDescent="0.2">
      <c r="A17" s="1"/>
      <c r="B17" s="11"/>
      <c r="C17" s="13">
        <f ca="1">IF($G$3="","",$G$3+7)</f>
        <v>45280</v>
      </c>
      <c r="D17" s="14"/>
      <c r="E17" s="14"/>
      <c r="F17" s="14"/>
      <c r="G17" s="14"/>
      <c r="H17" s="14">
        <f t="shared" si="0"/>
        <v>0</v>
      </c>
    </row>
    <row r="18" spans="1:8" ht="30" customHeight="1" x14ac:dyDescent="0.2">
      <c r="A18" s="1"/>
      <c r="B18" s="11"/>
      <c r="C18" s="13">
        <f ca="1">IF($G$3="","",$G$3+8)</f>
        <v>45281</v>
      </c>
      <c r="D18" s="14"/>
      <c r="E18" s="14"/>
      <c r="F18" s="14"/>
      <c r="G18" s="14"/>
      <c r="H18" s="14">
        <f t="shared" si="0"/>
        <v>0</v>
      </c>
    </row>
    <row r="19" spans="1:8" ht="30" customHeight="1" x14ac:dyDescent="0.2">
      <c r="A19" s="1"/>
      <c r="B19" s="11"/>
      <c r="C19" s="13">
        <f ca="1">IF($G$3="","",$G$3+9)</f>
        <v>45282</v>
      </c>
      <c r="D19" s="14"/>
      <c r="E19" s="14"/>
      <c r="F19" s="14"/>
      <c r="G19" s="14"/>
      <c r="H19" s="14">
        <f t="shared" si="0"/>
        <v>0</v>
      </c>
    </row>
    <row r="20" spans="1:8" ht="30" customHeight="1" x14ac:dyDescent="0.2">
      <c r="A20" s="1"/>
      <c r="B20" s="11"/>
      <c r="C20" s="13">
        <f ca="1">IF($G$3="","",$G$3+10)</f>
        <v>45283</v>
      </c>
      <c r="D20" s="14"/>
      <c r="E20" s="14"/>
      <c r="F20" s="14"/>
      <c r="G20" s="14"/>
      <c r="H20" s="14">
        <f t="shared" si="0"/>
        <v>0</v>
      </c>
    </row>
    <row r="21" spans="1:8" ht="30" customHeight="1" x14ac:dyDescent="0.2">
      <c r="A21" s="1"/>
      <c r="B21" s="11"/>
      <c r="C21" s="13">
        <f ca="1">IF($G$3="","",$G$3+11)</f>
        <v>45284</v>
      </c>
      <c r="D21" s="14"/>
      <c r="E21" s="14"/>
      <c r="F21" s="14"/>
      <c r="G21" s="14"/>
      <c r="H21" s="14">
        <f t="shared" si="0"/>
        <v>0</v>
      </c>
    </row>
    <row r="22" spans="1:8" ht="30" customHeight="1" x14ac:dyDescent="0.2">
      <c r="A22" s="1"/>
      <c r="B22" s="11"/>
      <c r="C22" s="13">
        <f ca="1">IF($G$3="","",$G$3+12)</f>
        <v>45285</v>
      </c>
      <c r="D22" s="14"/>
      <c r="E22" s="14"/>
      <c r="F22" s="14"/>
      <c r="G22" s="14"/>
      <c r="H22" s="14">
        <f t="shared" si="0"/>
        <v>0</v>
      </c>
    </row>
    <row r="23" spans="1:8" ht="30" customHeight="1" x14ac:dyDescent="0.2">
      <c r="A23" s="1"/>
      <c r="B23" s="11"/>
      <c r="C23" s="13">
        <f ca="1">IF($G$3="","",$G$3+13)</f>
        <v>45286</v>
      </c>
      <c r="D23" s="14"/>
      <c r="E23" s="14"/>
      <c r="F23" s="14"/>
      <c r="G23" s="14"/>
      <c r="H23" s="14">
        <f t="shared" si="0"/>
        <v>0</v>
      </c>
    </row>
    <row r="24" spans="1:8" ht="30" customHeight="1" x14ac:dyDescent="0.2">
      <c r="A24" s="1"/>
      <c r="B24" s="1"/>
      <c r="C24" s="15" t="s">
        <v>6</v>
      </c>
      <c r="D24" s="16">
        <f>IFERROR(SUM(D10:D23), "")</f>
        <v>0</v>
      </c>
      <c r="E24" s="16">
        <f>IFERROR(SUM(E10:E23), "")</f>
        <v>0</v>
      </c>
      <c r="F24" s="16">
        <f>IFERROR(SUM(F10:F23), "")</f>
        <v>0</v>
      </c>
      <c r="G24" s="16">
        <f>IFERROR(SUM(G10:G23), "")</f>
        <v>0</v>
      </c>
      <c r="H24" s="16">
        <f>IFERROR(SUM(H10:H23), "")</f>
        <v>0</v>
      </c>
    </row>
    <row r="25" spans="1:8" ht="30" customHeight="1" x14ac:dyDescent="0.2">
      <c r="A25" s="1"/>
      <c r="B25" s="1"/>
      <c r="C25" s="15" t="s">
        <v>7</v>
      </c>
      <c r="D25" s="17"/>
      <c r="E25" s="18"/>
      <c r="F25" s="17"/>
      <c r="G25" s="18"/>
      <c r="H25" s="19"/>
    </row>
    <row r="26" spans="1:8" ht="30" customHeight="1" x14ac:dyDescent="0.2">
      <c r="A26" s="1"/>
      <c r="B26" s="1"/>
      <c r="C26" s="15" t="s">
        <v>8</v>
      </c>
      <c r="D26" s="20">
        <f>IFERROR(D24*D25, "")</f>
        <v>0</v>
      </c>
      <c r="E26" s="20">
        <f>IFERROR(E24*E25, "")</f>
        <v>0</v>
      </c>
      <c r="F26" s="20">
        <f>IFERROR(F24*F25, "")</f>
        <v>0</v>
      </c>
      <c r="G26" s="20">
        <f>IFERROR(G24*G25, "")</f>
        <v>0</v>
      </c>
      <c r="H26" s="20">
        <f>IFERROR(SUM(D26:G26), "")</f>
        <v>0</v>
      </c>
    </row>
    <row r="27" spans="1:8" ht="7.15" customHeight="1" x14ac:dyDescent="0.2">
      <c r="A27" s="1"/>
      <c r="B27" s="1"/>
      <c r="C27" s="1"/>
      <c r="D27" s="1"/>
      <c r="E27" s="1"/>
      <c r="F27" s="1"/>
      <c r="G27" s="1"/>
      <c r="H27" s="1"/>
    </row>
    <row r="28" spans="1:8" ht="30" customHeight="1" x14ac:dyDescent="0.3">
      <c r="A28" s="1"/>
      <c r="B28" s="1"/>
      <c r="C28" s="1"/>
      <c r="D28" s="21"/>
      <c r="E28" s="21"/>
      <c r="F28" s="21"/>
      <c r="G28" s="21"/>
      <c r="H28" s="22"/>
    </row>
    <row r="29" spans="1:8" ht="30" customHeight="1" x14ac:dyDescent="0.2">
      <c r="A29" s="1"/>
      <c r="B29" s="1"/>
      <c r="C29" s="1"/>
      <c r="D29" s="23" t="s">
        <v>10</v>
      </c>
      <c r="E29" s="23"/>
      <c r="F29" s="23"/>
      <c r="G29" s="23"/>
      <c r="H29" s="1" t="s">
        <v>5</v>
      </c>
    </row>
    <row r="30" spans="1:8" ht="30" customHeight="1" x14ac:dyDescent="0.3">
      <c r="A30" s="1"/>
      <c r="B30" s="1"/>
      <c r="C30" s="1"/>
      <c r="D30" s="24"/>
      <c r="E30" s="24"/>
      <c r="F30" s="24"/>
      <c r="G30" s="24"/>
      <c r="H30" s="22"/>
    </row>
    <row r="31" spans="1:8" ht="30" customHeight="1" x14ac:dyDescent="0.2">
      <c r="A31" s="1"/>
      <c r="B31" s="1"/>
      <c r="C31" s="1"/>
      <c r="D31" s="23" t="s">
        <v>11</v>
      </c>
      <c r="E31" s="23"/>
      <c r="F31" s="23"/>
      <c r="G31" s="23"/>
      <c r="H31" s="1" t="s">
        <v>5</v>
      </c>
    </row>
  </sheetData>
  <mergeCells count="15">
    <mergeCell ref="D31:G31"/>
    <mergeCell ref="C5:D5"/>
    <mergeCell ref="B1:H1"/>
    <mergeCell ref="D28:G28"/>
    <mergeCell ref="D30:G30"/>
    <mergeCell ref="G6:H6"/>
    <mergeCell ref="G7:H7"/>
    <mergeCell ref="G3:H3"/>
    <mergeCell ref="G4:H4"/>
    <mergeCell ref="C6:D6"/>
    <mergeCell ref="C7:D7"/>
    <mergeCell ref="C3:D3"/>
    <mergeCell ref="C4:D4"/>
    <mergeCell ref="D29:G29"/>
    <mergeCell ref="C2:F2"/>
  </mergeCells>
  <phoneticPr fontId="0" type="noConversion"/>
  <dataValidations count="33">
    <dataValidation allowBlank="1" showInputMessage="1" showErrorMessage="1" prompt="قم بإنشاء ورقة حضور أسبوعية في ورقة العمل هذه. يتم حساب مجموع الساعات والمجموع الكلي تلقائياً" sqref="A1"/>
    <dataValidation allowBlank="1" showInputMessage="1" showErrorMessage="1" prompt="يوجد عنوان ورقة العمل هذه في هذه الخلية" sqref="B1:H1"/>
    <dataValidation allowBlank="1" showInputMessage="1" showErrorMessage="1" prompt="أدخل اسم الشركة في هذه الخلية. أدخل عنوان الشركة في الخلايا من B3 إلى C5 واكتب تاريخ بدء مدة الدفع وتاريخ انتهائها في الخليتين G3 وG4 ثم أدخل تفاصيل الموظف في الخلايا من B6 إلى G7" sqref="B2"/>
    <dataValidation allowBlank="1" showInputMessage="1" showErrorMessage="1" prompt="أدخل &quot;عنوان الشارع&quot; في هذه الخلية" sqref="C3:D3"/>
    <dataValidation allowBlank="1" showInputMessage="1" showErrorMessage="1" prompt="أدخل العنوان 2 في هذه الخلية" sqref="C4:D4"/>
    <dataValidation allowBlank="1" showInputMessage="1" showErrorMessage="1" prompt="أدخل المدينة والمنطقة والرمز البريدي في هذه الخلية" sqref="C5:D5"/>
    <dataValidation allowBlank="1" showInputMessage="1" showErrorMessage="1" prompt="أدخل اسم الموظف في الخلية إلى اليمين" sqref="B6"/>
    <dataValidation allowBlank="1" showInputMessage="1" showErrorMessage="1" prompt="أدخل اسم المدير في الخلية إلى اليمين" sqref="B7"/>
    <dataValidation allowBlank="1" showInputMessage="1" showErrorMessage="1" prompt="أدخل اسم المدير في هذه الخلية" sqref="C7:D7"/>
    <dataValidation allowBlank="1" showInputMessage="1" showErrorMessage="1" prompt="أدخل اسم الموظف في هذه الخلية" sqref="C6:D6"/>
    <dataValidation allowBlank="1" showInputMessage="1" showErrorMessage="1" prompt="أدخل تاريخ بدء فترة الدفع في هذه الخلية" sqref="G3"/>
    <dataValidation allowBlank="1" showInputMessage="1" showErrorMessage="1" prompt="أدخل تاريخ انتهاء فترة الدفع في الخلية إلى اليمين" sqref="F4"/>
    <dataValidation allowBlank="1" showInputMessage="1" showErrorMessage="1" prompt="أدخل تاريخ بدء فترة الدفع في الخلية إلى اليمين" sqref="F3"/>
    <dataValidation allowBlank="1" showInputMessage="1" showErrorMessage="1" prompt="أدخل تاريخ انتهاء فترة الدفع في هذه الخلية" sqref="G4"/>
    <dataValidation allowBlank="1" showInputMessage="1" showErrorMessage="1" prompt="أدخل عنوان البريد الإلكتروني للموظف في هذه الخلية" sqref="G7:H7"/>
    <dataValidation allowBlank="1" showInputMessage="1" showErrorMessage="1" prompt="أدخل رقم هاتف الموظف في الخلية إلى اليمين" sqref="F6"/>
    <dataValidation allowBlank="1" showInputMessage="1" showErrorMessage="1" prompt="أدخل رقم هاتف الموظف في هذه الخلية" sqref="G6:H6"/>
    <dataValidation allowBlank="1" showInputMessage="1" showErrorMessage="1" prompt="أدخل عنوان البريد الإلكتروني للموظف في الخلية إلى اليمين" sqref="F7"/>
    <dataValidation allowBlank="1" showInputMessage="1" showErrorMessage="1" prompt="أدخل ساعات العمل العادية في هذا العمود أسفل هذا العنوان" sqref="D9"/>
    <dataValidation allowBlank="1" showInputMessage="1" showErrorMessage="1" prompt="يتم تحديث التاريخ تلقائياً في هذا العمود أسفل هذا العنوان بناءً على تاريخ بدء مدة الدفع وتاريخ انتهائها اللذين تم إدخالهما في الخليتين G3 وG4" sqref="C9"/>
    <dataValidation allowBlank="1" showInputMessage="1" showErrorMessage="1" prompt="أدخل ساعات العمل الإضافي في هذا العمود أسفل هذا العنوان" sqref="E9"/>
    <dataValidation allowBlank="1" showInputMessage="1" showErrorMessage="1" prompt="أدخل ساعات الإجازات المرضية في هذا العمود أسفل هذا العنوان" sqref="F9"/>
    <dataValidation allowBlank="1" showInputMessage="1" showErrorMessage="1" prompt="أدخل ساعات العطلات في هذا العمود أسفل هذا العنوان" sqref="G9"/>
    <dataValidation allowBlank="1" showInputMessage="1" showErrorMessage="1" prompt="يتم حساب إجمالي ساعات العمل لكل يوم تلقائياً في هذا العمود أسفل هذا العنوان" sqref="H9"/>
    <dataValidation allowBlank="1" showInputMessage="1" showErrorMessage="1" prompt="يتم حساب إجمالي الساعات للفترة بأكملها تلقائياً في الخلايا إلى اليمين" sqref="C24"/>
    <dataValidation allowBlank="1" showInputMessage="1" showErrorMessage="1" prompt="أدخل قيمة الأجر في الساعة في الخلايا إلى اليمين" sqref="C25"/>
    <dataValidation allowBlank="1" showInputMessage="1" showErrorMessage="1" prompt="يتم حساب إجمالي الأجر تلقائياً في الخلايا إلى اليسار" sqref="C26"/>
    <dataValidation allowBlank="1" showInputMessage="1" showErrorMessage="1" prompt="أدخل توقيع الموظف في هذه الخلية" sqref="D28:G28"/>
    <dataValidation allowBlank="1" showInputMessage="1" showErrorMessage="1" prompt="أدخل توقيع المدير في هذه الخلية" sqref="D30:G30"/>
    <dataValidation allowBlank="1" showInputMessage="1" showErrorMessage="1" prompt="أدخل التاريخ في هذه الخلية" sqref="H28 H30"/>
    <dataValidation allowBlank="1" showInputMessage="1" showErrorMessage="1" prompt="أدخل عنوان الشارع في الخلية إلى اليمين" sqref="B3"/>
    <dataValidation allowBlank="1" showInputMessage="1" showErrorMessage="1" prompt="أدخل العنوان 2 في الخلية إلى اليمين" sqref="B4"/>
    <dataValidation allowBlank="1" showInputMessage="1" showErrorMessage="1" prompt="أدخل المدينة والمنطقة والرمز البريدي في الخلية إلى اليمين" sqref="B5"/>
  </dataValidations>
  <hyperlinks>
    <hyperlink ref="B1:H1" r:id="rId1" display="نموذج مسير رواتب الموظفين"/>
  </hyperlinks>
  <printOptions horizontalCentered="1"/>
  <pageMargins left="0.75" right="0.75" top="0.5" bottom="0.5" header="0.5" footer="0.5"/>
  <pageSetup paperSize="9" scale="67" fitToHeight="0" orientation="portrait" r:id="rId2"/>
  <headerFooter differentFirst="1">
    <oddFooter>Page &amp;P of &amp;N</oddFooter>
  </headerFooter>
  <ignoredErrors>
    <ignoredError sqref="H10:H23 D24:G24 D26:G26" emptyCellReference="1"/>
  </ignoredErrors>
  <tableParts count="1">
    <tablePart r:id="rId3"/>
  </tableParts>
</worksheet>
</file>

<file path=docProps/app.xml><?xml version="1.0" encoding="utf-8"?>
<Properties xmlns="http://schemas.openxmlformats.org/officeDocument/2006/extended-properties" xmlns:vt="http://schemas.openxmlformats.org/officeDocument/2006/docPropsVTypes">
  <Template>TM16400631</Template>
  <Application>Microsoft Excel</Application>
  <DocSecurity>0</DocSecurity>
  <ScaleCrop>false</ScaleCrop>
  <HeadingPairs>
    <vt:vector size="4" baseType="variant">
      <vt:variant>
        <vt:lpstr>Worksheets</vt:lpstr>
      </vt:variant>
      <vt:variant>
        <vt:i4>1</vt:i4>
      </vt:variant>
      <vt:variant>
        <vt:lpstr>Named Ranges</vt:lpstr>
      </vt:variant>
      <vt:variant>
        <vt:i4>9</vt:i4>
      </vt:variant>
    </vt:vector>
  </HeadingPairs>
  <TitlesOfParts>
    <vt:vector size="10" baseType="lpstr">
      <vt:lpstr>نموذج مسير رواتب الموظفين2</vt:lpstr>
      <vt:lpstr>'نموذج مسير رواتب الموظفين2'!Print_Titles</vt:lpstr>
      <vt:lpstr>RowTitleRegion1..C5</vt:lpstr>
      <vt:lpstr>RowTitleRegion2..G4</vt:lpstr>
      <vt:lpstr>RowTitleRegion3..C7</vt:lpstr>
      <vt:lpstr>RowTitleRegion4..G7</vt:lpstr>
      <vt:lpstr>RowTitleRegion5..H24</vt:lpstr>
      <vt:lpstr>RowTitleRegion6..G25</vt:lpstr>
      <vt:lpstr>RowTitleRegion7..H26</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2021-12-28T20:57:42Z</dcterms:created>
  <dcterms:modified xsi:type="dcterms:W3CDTF">2023-12-13T21:33:37Z</dcterms:modified>
</cp:coreProperties>
</file>