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0490" windowHeight="7650" tabRatio="478"/>
  </bookViews>
  <sheets>
    <sheet name="نموذج مسير رواتب الموظفين" sheetId="1" r:id="rId1"/>
  </sheets>
  <definedNames>
    <definedName name="_xlnm.Print_Titles" localSheetId="0">'نموذج مسير رواتب الموظفين'!$8:$8</definedName>
    <definedName name="العنوان1">الجدول_الزمني[[#Headers],[الشهر]]</definedName>
    <definedName name="منطقة_عنوان_الصف1..D5">'نموذج مسير رواتب الموظفين'!$B$4</definedName>
    <definedName name="منطقة_عنوان_الصف2..G3">'نموذج مسير رواتب الموظفين'!$F$4</definedName>
    <definedName name="منطقة_عنوان_الصف3..H5">'نموذج مسير رواتب الموظفين'!$F$5</definedName>
    <definedName name="منطقة_عنوان_الصف4..G23">'نموذج مسير رواتب الموظفين'!$C$24</definedName>
    <definedName name="منطقة_عنوان_الصف5..H24">'نموذج مسير رواتب الموظفين'!$C$25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E23" i="1"/>
  <c r="F23" i="1"/>
  <c r="G23" i="1"/>
  <c r="D25" i="1"/>
  <c r="E25" i="1"/>
  <c r="F25" i="1"/>
  <c r="G25" i="1"/>
  <c r="H25" i="1" l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23" i="1" s="1"/>
  <c r="H5" i="1"/>
  <c r="H6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<sst xmlns="http://schemas.openxmlformats.org/spreadsheetml/2006/main" count="22" uniqueCount="19">
  <si>
    <t>الموظف:</t>
  </si>
  <si>
    <t>البريد الإلكتروني للموظف:</t>
  </si>
  <si>
    <t>المدير:</t>
  </si>
  <si>
    <t>توقيع الموظف</t>
  </si>
  <si>
    <t>توقيع المدير</t>
  </si>
  <si>
    <t>التاريخ</t>
  </si>
  <si>
    <t>الإجمالي</t>
  </si>
  <si>
    <t>الأجر بالساعة</t>
  </si>
  <si>
    <t>إجمالي الأجر</t>
  </si>
  <si>
    <t>ساعات العمل العادية</t>
  </si>
  <si>
    <t>ساعات العمل الإضافية</t>
  </si>
  <si>
    <t>هاتف الموظف:</t>
  </si>
  <si>
    <t>تاريخ بدء فترة الدفع:</t>
  </si>
  <si>
    <t>تاريخ انتهاء فترة الدفع:</t>
  </si>
  <si>
    <t>مرضية</t>
  </si>
  <si>
    <t>عطلة</t>
  </si>
  <si>
    <t>الشهر</t>
  </si>
  <si>
    <t>نموذج مسير رواتب الموظفين</t>
  </si>
  <si>
    <t>عمالة منزلية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</si>
</sst>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164" formatCode="&quot;ر.س.‏&quot;\ #,##0.00_-;&quot;ر.س.‏&quot;\ #,##0.00\-"/>
    <numFmt numFmtId="165" formatCode="_-&quot;ر.س.‏&quot;\ * #,##0_-;_-&quot;ر.س.‏&quot;\ * #,##0\-;_-&quot;ر.س.‏&quot;\ * &quot;-&quot;_-;_-@_-"/>
    <numFmt numFmtId="166" formatCode="_-* #,##0.00_-;_-* #,##0.00\-;_-* &quot;-&quot;??_-;_-@_-"/>
    <numFmt numFmtId="167" formatCode="[&lt;=9999999][$-1000000]###\-####;[$-1000000]\(###\)\ ###\-####"/>
    <numFmt numFmtId="168" formatCode="[&lt;=9999999][$-2000000]###\-####;[$-2000000]\(###\)\ ###\-####"/>
  </numFmts>
  <fonts count="25" x14ac:knownFonts="1">
    <font>
      <sz val="11"/>
      <color theme="1" tint="0.1499679555650502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sz val="11"/>
      <color theme="1" tint="0.14996795556505021"/>
      <name val="Tahoma"/>
      <family val="2"/>
    </font>
    <font>
      <sz val="11"/>
      <color theme="7" tint="-0.24994659260841701"/>
      <name val="Tahoma"/>
      <family val="2"/>
    </font>
    <font>
      <sz val="11"/>
      <color rgb="FF006100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5700"/>
      <name val="Tahoma"/>
      <family val="2"/>
    </font>
    <font>
      <b/>
      <sz val="11"/>
      <color rgb="FF3F3F3F"/>
      <name val="Tahoma"/>
      <family val="2"/>
    </font>
    <font>
      <sz val="22"/>
      <color theme="7"/>
      <name val="Tahoma"/>
      <family val="2"/>
    </font>
    <font>
      <sz val="11"/>
      <color rgb="FFFF0000"/>
      <name val="Tahoma"/>
      <family val="2"/>
    </font>
    <font>
      <sz val="11"/>
      <name val="Tahoma"/>
      <family val="2"/>
    </font>
    <font>
      <sz val="11"/>
      <color theme="1" tint="0.14996795556505021"/>
      <name val="Segoe UI"/>
      <family val="2"/>
    </font>
    <font>
      <sz val="22"/>
      <color theme="7"/>
      <name val="Segoe UI"/>
      <family val="2"/>
    </font>
    <font>
      <sz val="11"/>
      <color theme="7" tint="-0.24994659260841701"/>
      <name val="Segoe UI"/>
      <family val="2"/>
    </font>
    <font>
      <sz val="10"/>
      <name val="Segoe UI"/>
      <family val="2"/>
    </font>
    <font>
      <sz val="11"/>
      <color theme="0"/>
      <name val="Segoe UI"/>
      <family val="2"/>
    </font>
    <font>
      <b/>
      <sz val="11"/>
      <color theme="1"/>
      <name val="Segoe UI"/>
      <family val="2"/>
    </font>
    <font>
      <sz val="10"/>
      <color theme="7" tint="-0.249977111117893"/>
      <name val="Segoe UI"/>
      <family val="2"/>
    </font>
    <font>
      <b/>
      <u/>
      <sz val="16"/>
      <color theme="7" tint="-0.2499465926084170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52">
    <xf numFmtId="0" fontId="0" fillId="0" borderId="0">
      <alignment horizontal="left" vertical="center" indent="1" readingOrder="2"/>
    </xf>
    <xf numFmtId="0" fontId="8" fillId="0" borderId="0" applyNumberFormat="0" applyFill="0" applyBorder="0" applyAlignment="0" applyProtection="0">
      <alignment vertical="top"/>
      <protection locked="0"/>
    </xf>
    <xf numFmtId="0" fontId="14" fillId="0" borderId="1" applyNumberFormat="0" applyFill="0" applyProtection="0">
      <alignment vertical="center" readingOrder="2"/>
    </xf>
    <xf numFmtId="0" fontId="8" fillId="0" borderId="0" applyNumberFormat="0" applyFill="0" applyProtection="0">
      <alignment horizontal="left" vertical="center" wrapText="1" indent="1" readingOrder="2"/>
    </xf>
    <xf numFmtId="0" fontId="8" fillId="0" borderId="0" applyNumberFormat="0" applyFill="0" applyProtection="0">
      <alignment horizontal="right" vertical="center" wrapText="1" readingOrder="2"/>
    </xf>
    <xf numFmtId="0" fontId="8" fillId="0" borderId="2" applyNumberFormat="0" applyFill="0" applyProtection="0">
      <alignment horizontal="left" vertical="center" indent="1" readingOrder="2"/>
    </xf>
    <xf numFmtId="0" fontId="8" fillId="0" borderId="3" applyNumberFormat="0" applyFill="0" applyProtection="0">
      <alignment horizontal="right" vertical="center" wrapText="1" indent="1" readingOrder="2"/>
    </xf>
    <xf numFmtId="0" fontId="8" fillId="0" borderId="4" applyNumberFormat="0" applyFill="0" applyProtection="0">
      <alignment horizontal="left" vertical="top" indent="1" readingOrder="2"/>
    </xf>
    <xf numFmtId="0" fontId="3" fillId="2" borderId="6" applyNumberFormat="0" applyAlignment="0" applyProtection="0"/>
    <xf numFmtId="0" fontId="2" fillId="3" borderId="6" applyNumberFormat="0" applyAlignment="0" applyProtection="0"/>
    <xf numFmtId="14" fontId="16" fillId="0" borderId="0" applyFont="0" applyFill="0" applyBorder="0">
      <alignment horizontal="right" vertical="center" indent="1"/>
    </xf>
    <xf numFmtId="0" fontId="8" fillId="0" borderId="0" applyNumberFormat="0" applyFill="0" applyBorder="0" applyAlignment="0" applyProtection="0">
      <alignment horizontal="left" vertical="center" indent="1"/>
    </xf>
    <xf numFmtId="0" fontId="7" fillId="0" borderId="0" applyNumberFormat="0" applyFont="0" applyFill="0" applyBorder="0">
      <alignment horizontal="center" vertical="center"/>
    </xf>
    <xf numFmtId="167" fontId="16" fillId="0" borderId="0" applyFont="0" applyFill="0" applyBorder="0">
      <alignment horizontal="right" vertical="center" indent="1" readingOrder="2"/>
    </xf>
    <xf numFmtId="166" fontId="7" fillId="0" borderId="0" applyFont="0" applyFill="0" applyBorder="0" applyProtection="0">
      <alignment horizontal="right" vertical="center" indent="2"/>
    </xf>
    <xf numFmtId="164" fontId="7" fillId="0" borderId="0" applyFont="0" applyFill="0" applyBorder="0" applyAlignment="0" applyProtection="0"/>
    <xf numFmtId="0" fontId="3" fillId="4" borderId="5" applyNumberFormat="0" applyAlignment="0" applyProtection="0"/>
    <xf numFmtId="41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4" fillId="6" borderId="0" applyNumberFormat="0" applyBorder="0" applyAlignment="0" applyProtection="0"/>
    <xf numFmtId="0" fontId="12" fillId="7" borderId="0" applyNumberFormat="0" applyBorder="0" applyAlignment="0" applyProtection="0"/>
    <xf numFmtId="0" fontId="10" fillId="8" borderId="7" applyNumberFormat="0" applyAlignment="0" applyProtection="0"/>
    <xf numFmtId="0" fontId="13" fillId="9" borderId="8" applyNumberFormat="0" applyAlignment="0" applyProtection="0"/>
    <xf numFmtId="0" fontId="5" fillId="9" borderId="7" applyNumberFormat="0" applyAlignment="0" applyProtection="0"/>
    <xf numFmtId="0" fontId="11" fillId="0" borderId="9" applyNumberFormat="0" applyFill="0" applyAlignment="0" applyProtection="0"/>
    <xf numFmtId="0" fontId="6" fillId="10" borderId="10" applyNumberFormat="0" applyAlignment="0" applyProtection="0"/>
    <xf numFmtId="0" fontId="15" fillId="0" borderId="0" applyNumberFormat="0" applyFill="0" applyBorder="0" applyAlignment="0" applyProtection="0"/>
    <xf numFmtId="0" fontId="7" fillId="11" borderId="11" applyNumberFormat="0" applyFont="0" applyAlignment="0" applyProtection="0"/>
    <xf numFmtId="0" fontId="2" fillId="0" borderId="12" applyNumberFormat="0" applyFill="0" applyAlignment="0" applyProtection="0"/>
    <xf numFmtId="0" fontId="3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>
      <alignment horizontal="left" vertical="center" indent="1" readingOrder="2"/>
    </xf>
    <xf numFmtId="0" fontId="17" fillId="0" borderId="0" xfId="0" applyFont="1">
      <alignment horizontal="left" vertical="center" indent="1" readingOrder="2"/>
    </xf>
    <xf numFmtId="0" fontId="17" fillId="0" borderId="0" xfId="0" applyFont="1" applyAlignment="1">
      <alignment horizontal="right" vertical="center" indent="1" readingOrder="2"/>
    </xf>
    <xf numFmtId="0" fontId="18" fillId="0" borderId="1" xfId="2" applyFont="1" applyFill="1" applyAlignment="1">
      <alignment horizontal="right" vertical="center" readingOrder="2"/>
    </xf>
    <xf numFmtId="0" fontId="18" fillId="0" borderId="1" xfId="2" applyFont="1" applyFill="1" applyAlignment="1">
      <alignment horizontal="right" vertical="center" readingOrder="2"/>
    </xf>
    <xf numFmtId="0" fontId="17" fillId="0" borderId="0" xfId="0" applyFont="1" applyAlignment="1">
      <alignment horizontal="right" vertical="top" readingOrder="2"/>
    </xf>
    <xf numFmtId="0" fontId="19" fillId="0" borderId="13" xfId="3" applyFont="1" applyBorder="1" applyAlignment="1">
      <alignment horizontal="right" vertical="top" wrapText="1" readingOrder="2"/>
    </xf>
    <xf numFmtId="0" fontId="19" fillId="0" borderId="13" xfId="4" applyFont="1" applyFill="1" applyBorder="1" applyAlignment="1">
      <alignment horizontal="left" vertical="top" wrapText="1" readingOrder="2"/>
    </xf>
    <xf numFmtId="0" fontId="17" fillId="0" borderId="0" xfId="0" applyFont="1" applyAlignment="1">
      <alignment horizontal="right" vertical="center" readingOrder="2"/>
    </xf>
    <xf numFmtId="0" fontId="19" fillId="0" borderId="2" xfId="5" applyFont="1" applyFill="1" applyAlignment="1">
      <alignment horizontal="right" vertical="center" indent="1" readingOrder="2"/>
    </xf>
    <xf numFmtId="0" fontId="19" fillId="0" borderId="13" xfId="5" applyFont="1" applyFill="1" applyBorder="1" applyAlignment="1">
      <alignment horizontal="right" vertical="center" indent="1" readingOrder="2"/>
    </xf>
    <xf numFmtId="0" fontId="19" fillId="0" borderId="13" xfId="6" applyFont="1" applyFill="1" applyBorder="1" applyAlignment="1">
      <alignment horizontal="left" vertical="center" wrapText="1" indent="1" readingOrder="2"/>
    </xf>
    <xf numFmtId="0" fontId="19" fillId="0" borderId="3" xfId="6" applyFont="1" applyFill="1" applyAlignment="1">
      <alignment horizontal="left" vertical="center" wrapText="1" indent="1" readingOrder="2"/>
    </xf>
    <xf numFmtId="0" fontId="19" fillId="0" borderId="2" xfId="5" applyFont="1" applyFill="1" applyAlignment="1">
      <alignment horizontal="right" vertical="center" indent="1" readingOrder="2"/>
    </xf>
    <xf numFmtId="168" fontId="19" fillId="0" borderId="13" xfId="13" applyNumberFormat="1" applyFont="1" applyFill="1" applyBorder="1" applyAlignment="1">
      <alignment horizontal="left" vertical="center" indent="1" readingOrder="2"/>
    </xf>
    <xf numFmtId="168" fontId="19" fillId="0" borderId="3" xfId="13" applyNumberFormat="1" applyFont="1" applyFill="1" applyBorder="1" applyAlignment="1">
      <alignment horizontal="left" vertical="center" indent="1" readingOrder="2"/>
    </xf>
    <xf numFmtId="0" fontId="19" fillId="0" borderId="13" xfId="1" applyFont="1" applyFill="1" applyBorder="1" applyAlignment="1" applyProtection="1">
      <alignment horizontal="left" vertical="center" wrapText="1" indent="1" readingOrder="2"/>
    </xf>
    <xf numFmtId="14" fontId="19" fillId="0" borderId="3" xfId="10" applyFont="1" applyFill="1" applyBorder="1" applyAlignment="1">
      <alignment horizontal="left" vertical="center" wrapText="1" indent="1" readingOrder="2"/>
    </xf>
    <xf numFmtId="166" fontId="17" fillId="0" borderId="0" xfId="0" applyNumberFormat="1" applyFont="1">
      <alignment horizontal="left" vertical="center" indent="1" readingOrder="2"/>
    </xf>
    <xf numFmtId="0" fontId="19" fillId="0" borderId="13" xfId="5" applyFont="1" applyFill="1" applyBorder="1" applyAlignment="1">
      <alignment horizontal="right" vertical="center" indent="1" readingOrder="2"/>
    </xf>
    <xf numFmtId="0" fontId="20" fillId="0" borderId="0" xfId="0" applyFont="1" applyAlignment="1">
      <alignment horizontal="right" vertical="center" indent="1" readingOrder="2"/>
    </xf>
    <xf numFmtId="0" fontId="17" fillId="0" borderId="0" xfId="12" applyFont="1" applyAlignment="1">
      <alignment horizontal="center" vertical="center" readingOrder="2"/>
    </xf>
    <xf numFmtId="166" fontId="17" fillId="0" borderId="0" xfId="14" applyFont="1" applyAlignment="1">
      <alignment horizontal="center" vertical="center" readingOrder="2"/>
    </xf>
    <xf numFmtId="14" fontId="17" fillId="0" borderId="0" xfId="10" applyFont="1" applyFill="1" applyBorder="1" applyAlignment="1">
      <alignment horizontal="left" vertical="center" indent="1" readingOrder="2"/>
    </xf>
    <xf numFmtId="166" fontId="17" fillId="0" borderId="0" xfId="14" applyFont="1" applyFill="1" applyBorder="1" applyAlignment="1">
      <alignment horizontal="right" vertical="center" wrapText="1" indent="2" readingOrder="2"/>
    </xf>
    <xf numFmtId="166" fontId="17" fillId="0" borderId="0" xfId="0" applyNumberFormat="1" applyFont="1" applyAlignment="1">
      <alignment horizontal="right" vertical="center" wrapText="1" indent="2" readingOrder="2"/>
    </xf>
    <xf numFmtId="2" fontId="22" fillId="3" borderId="6" xfId="9" applyNumberFormat="1" applyFont="1" applyAlignment="1">
      <alignment horizontal="center" vertical="center" readingOrder="2"/>
    </xf>
    <xf numFmtId="0" fontId="22" fillId="3" borderId="6" xfId="9" applyFont="1" applyAlignment="1">
      <alignment horizontal="right" vertical="center" indent="1" readingOrder="2"/>
    </xf>
    <xf numFmtId="164" fontId="22" fillId="3" borderId="6" xfId="15" applyFont="1" applyFill="1" applyBorder="1" applyAlignment="1">
      <alignment horizontal="left" vertical="center" indent="1" readingOrder="2"/>
    </xf>
    <xf numFmtId="2" fontId="22" fillId="3" borderId="6" xfId="9" applyNumberFormat="1" applyFont="1" applyAlignment="1">
      <alignment horizontal="left" vertical="center" indent="1" readingOrder="2"/>
    </xf>
    <xf numFmtId="0" fontId="21" fillId="2" borderId="6" xfId="8" applyFont="1" applyAlignment="1">
      <alignment horizontal="right" vertical="center" readingOrder="2"/>
    </xf>
    <xf numFmtId="0" fontId="21" fillId="2" borderId="6" xfId="8" applyFont="1" applyAlignment="1">
      <alignment horizontal="right" vertical="center" indent="1" readingOrder="2"/>
    </xf>
    <xf numFmtId="164" fontId="21" fillId="2" borderId="6" xfId="15" applyFont="1" applyFill="1" applyBorder="1" applyAlignment="1">
      <alignment horizontal="left" vertical="center" indent="1" readingOrder="2"/>
    </xf>
    <xf numFmtId="14" fontId="17" fillId="0" borderId="0" xfId="10" applyFont="1" applyAlignment="1">
      <alignment horizontal="left" vertical="center" indent="1" readingOrder="2"/>
    </xf>
    <xf numFmtId="0" fontId="19" fillId="0" borderId="4" xfId="7" applyFont="1" applyFill="1" applyAlignment="1">
      <alignment horizontal="right" vertical="top" indent="1" readingOrder="2"/>
    </xf>
    <xf numFmtId="0" fontId="23" fillId="0" borderId="0" xfId="0" applyFont="1" applyAlignment="1">
      <alignment horizontal="right" vertical="top" readingOrder="2"/>
    </xf>
    <xf numFmtId="0" fontId="19" fillId="0" borderId="4" xfId="7" applyFont="1" applyFill="1" applyAlignment="1">
      <alignment horizontal="right" vertical="top" indent="1" readingOrder="2"/>
    </xf>
    <xf numFmtId="0" fontId="17" fillId="0" borderId="1" xfId="0" applyFont="1" applyBorder="1" applyAlignment="1">
      <alignment horizontal="right" vertical="center" indent="1" readingOrder="2"/>
    </xf>
    <xf numFmtId="0" fontId="24" fillId="0" borderId="0" xfId="1" applyFont="1" applyAlignment="1" applyProtection="1">
      <alignment horizontal="center" vertical="center" readingOrder="2"/>
    </xf>
  </cellXfs>
  <cellStyles count="52">
    <cellStyle name="20% - Accent1" xfId="32" builtinId="30" customBuiltin="1"/>
    <cellStyle name="20% - Accent2" xfId="36" builtinId="34" customBuiltin="1"/>
    <cellStyle name="20% - Accent3" xfId="40" builtinId="38" customBuiltin="1"/>
    <cellStyle name="20% - Accent4" xfId="43" builtinId="42" customBuiltin="1"/>
    <cellStyle name="20% - Accent5" xfId="47" builtinId="46" customBuiltin="1"/>
    <cellStyle name="20% - Accent6" xfId="50" builtinId="50" customBuiltin="1"/>
    <cellStyle name="40% - Accent1" xfId="33" builtinId="31" customBuiltin="1"/>
    <cellStyle name="40% - Accent2" xfId="37" builtinId="35" customBuiltin="1"/>
    <cellStyle name="40% - Accent3" xfId="41" builtinId="39" customBuiltin="1"/>
    <cellStyle name="40% - Accent4" xfId="44" builtinId="43" customBuiltin="1"/>
    <cellStyle name="40% - Accent5" xfId="48" builtinId="47" customBuiltin="1"/>
    <cellStyle name="40% - Accent6" xfId="51" builtinId="51" customBuiltin="1"/>
    <cellStyle name="60% - Accent1" xfId="34" builtinId="32" customBuiltin="1"/>
    <cellStyle name="60% - Accent2" xfId="38" builtinId="36" customBuiltin="1"/>
    <cellStyle name="60% - Accent3" xfId="42" builtinId="40" customBuiltin="1"/>
    <cellStyle name="60% - Accent4" xfId="45" builtinId="44" customBuiltin="1"/>
    <cellStyle name="60% - Accent5" xfId="49" builtinId="48" customBuiltin="1"/>
    <cellStyle name="60% - Accent6" xfId="9" builtinId="52" customBuiltin="1"/>
    <cellStyle name="Accent1" xfId="31" builtinId="29" customBuiltin="1"/>
    <cellStyle name="Accent2" xfId="35" builtinId="33" customBuiltin="1"/>
    <cellStyle name="Accent3" xfId="39" builtinId="37" customBuiltin="1"/>
    <cellStyle name="Accent4" xfId="8" builtinId="41" customBuiltin="1"/>
    <cellStyle name="Accent5" xfId="46" builtinId="45" customBuiltin="1"/>
    <cellStyle name="Accent6" xfId="16" builtinId="49" customBuiltin="1"/>
    <cellStyle name="Bad" xfId="21" builtinId="27" customBuiltin="1"/>
    <cellStyle name="Calculation" xfId="25" builtinId="22" customBuiltin="1"/>
    <cellStyle name="Check Cell" xfId="27" builtinId="23" customBuiltin="1"/>
    <cellStyle name="Comma" xfId="14" builtinId="3" customBuiltin="1"/>
    <cellStyle name="Comma [0]" xfId="17" builtinId="6" customBuiltin="1"/>
    <cellStyle name="Currency" xfId="15" builtinId="4" customBuiltin="1"/>
    <cellStyle name="Currency [0]" xfId="18" builtinId="7" customBuiltin="1"/>
    <cellStyle name="Explanatory Text" xfId="7" builtinId="53" customBuiltin="1"/>
    <cellStyle name="Followed Hyperlink" xfId="11" builtinId="9" customBuiltin="1"/>
    <cellStyle name="Good" xfId="20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 customBuiltin="1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 customBuiltin="1"/>
    <cellStyle name="Note" xfId="29" builtinId="10" customBuiltin="1"/>
    <cellStyle name="Output" xfId="24" builtinId="21" customBuiltin="1"/>
    <cellStyle name="Percent" xfId="19" builtinId="5" customBuiltin="1"/>
    <cellStyle name="Title" xfId="2" builtinId="15" customBuiltin="1"/>
    <cellStyle name="Total" xfId="30" builtinId="25" customBuiltin="1"/>
    <cellStyle name="Warning Text" xfId="28" builtinId="11" customBuiltin="1"/>
    <cellStyle name="التاريخ" xfId="10"/>
    <cellStyle name="رقم الهاتف" xfId="13"/>
    <cellStyle name="عنوان الجدول" xfId="12"/>
  </cellStyles>
  <dxfs count="22"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  <numFmt numFmtId="166" formatCode="_-* #,##0.00_-;_-* #,##0.00\-;_-* &quot;-&quot;??_-;_-@_-"/>
      <alignment horizontal="right" vertical="center" textRotation="0" wrapText="1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alignment horizontal="right" vertical="center" textRotation="0" wrapText="0" indent="1" justifyLastLine="0" shrinkToFit="0" readingOrder="2"/>
    </dxf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alignment horizontal="right" vertical="center" textRotation="0" wrapText="0" indent="1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Segoe U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color theme="1" tint="0.14996795556505021"/>
      </font>
      <fill>
        <patternFill>
          <bgColor theme="9" tint="0.59996337778862885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1" tint="0.14996795556505021"/>
      </font>
      <fill>
        <patternFill>
          <bgColor theme="9" tint="0.79998168889431442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 tint="0.14996795556505021"/>
      </font>
    </dxf>
    <dxf>
      <font>
        <b val="0"/>
        <i val="0"/>
        <color theme="0"/>
      </font>
      <fill>
        <patternFill>
          <bgColor theme="7"/>
        </patternFill>
      </fill>
      <border>
        <top style="medium">
          <color theme="0"/>
        </top>
        <bottom style="medium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0"/>
      </font>
      <fill>
        <patternFill>
          <bgColor theme="7"/>
        </patternFill>
      </fill>
      <border>
        <bottom style="medium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PivotStyle="PivotStyleLight16">
    <tableStyle name="جدول زمني نصف شهري" pivot="0" count="5">
      <tableStyleElement type="headerRow" dxfId="21"/>
      <tableStyleElement type="totalRow" dxfId="20"/>
      <tableStyleElement type="firstColumn" dxfId="19"/>
      <tableStyleElement type="firstRowStripe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الجدول_الزمني" displayName="الجدول_الزمني" ref="B8:H23" totalsRowCount="1" headerRowDxfId="2" dataDxfId="0" totalsRowDxfId="1">
  <autoFilter ref="B8:H22"/>
  <tableColumns count="7">
    <tableColumn id="1" name="الشهر" dataDxfId="16" totalsRowDxfId="15">
      <calculatedColumnFormula>IFERROR(TEXT(الجدول_الزمني[[#This Row],[التاريخ]],"aaaa"), "")</calculatedColumnFormula>
    </tableColumn>
    <tableColumn id="3" name="التاريخ" totalsRowLabel="الإجمالي" dataDxfId="14" totalsRowDxfId="13"/>
    <tableColumn id="4" name="ساعات العمل العادية" totalsRowFunction="sum" dataDxfId="12" totalsRowDxfId="11" dataCellStyle="Comma"/>
    <tableColumn id="5" name="ساعات العمل الإضافية" totalsRowFunction="sum" dataDxfId="10" totalsRowDxfId="9" dataCellStyle="Comma"/>
    <tableColumn id="13" name="مرضية" totalsRowFunction="sum" dataDxfId="8" totalsRowDxfId="7" dataCellStyle="Comma"/>
    <tableColumn id="12" name="عطلة" totalsRowFunction="sum" dataDxfId="6" totalsRowDxfId="5" dataCellStyle="Comma"/>
    <tableColumn id="11" name="الإجمالي" totalsRowFunction="sum" dataDxfId="4" totalsRowDxfId="3" dataCellStyle="Comma">
      <calculatedColumnFormula>IFERROR(SUM(D9:G9), "")</calculatedColumnFormula>
    </tableColumn>
  </tableColumns>
  <tableStyleInfo name="جدول زمني نصف شهري" showFirstColumn="1" showLastColumn="0" showRowStripes="1" showColumnStripes="0"/>
  <extLst>
    <ext xmlns:x14="http://schemas.microsoft.com/office/spreadsheetml/2009/9/main" uri="{504A1905-F514-4f6f-8877-14C23A59335A}">
      <x14:table altTextSummary="أدخل &quot;اليوم&quot;، و&quot;التاريخ&quot;، و&quot;ساعات العمل العادية&quot;، و&quot;ساعات العمل الإضافي&quot;، و&quot;الإجازة مرضية&quot;، و&quot;ساعات العطلات&quot;. يتم حساب إجمالي الساعات وإجمالي الأجر تلقائياً"/>
    </ext>
  </extLst>
</table>
</file>

<file path=xl/theme/theme1.xml><?xml version="1.0" encoding="utf-8"?>
<a:theme xmlns:a="http://schemas.openxmlformats.org/drawingml/2006/main" name="Currency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Currency">
      <a:maj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employee-payroll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  <pageSetUpPr fitToPage="1"/>
  </sheetPr>
  <dimension ref="A1:O29"/>
  <sheetViews>
    <sheetView showGridLines="0" showZeros="0" rightToLeft="1" tabSelected="1" zoomScaleNormal="100" workbookViewId="0">
      <selection activeCell="B1" sqref="B1:H1"/>
    </sheetView>
  </sheetViews>
  <sheetFormatPr defaultRowHeight="30" customHeight="1" x14ac:dyDescent="0.2"/>
  <cols>
    <col min="1" max="1" width="2.375" style="1" customWidth="1"/>
    <col min="2" max="3" width="16.625" style="1" customWidth="1"/>
    <col min="4" max="4" width="20.875" style="1" customWidth="1"/>
    <col min="5" max="5" width="21.375" style="1" customWidth="1"/>
    <col min="6" max="6" width="17.75" style="1" customWidth="1"/>
    <col min="7" max="7" width="16.125" style="1" customWidth="1"/>
    <col min="8" max="8" width="15.75" style="1" customWidth="1"/>
    <col min="9" max="9" width="2.625" style="1" customWidth="1"/>
    <col min="10" max="11" width="9.25" style="1" customWidth="1"/>
    <col min="12" max="12" width="14.25" style="1" customWidth="1"/>
    <col min="13" max="14" width="12.75" style="1" bestFit="1" customWidth="1"/>
    <col min="15" max="16384" width="9" style="1"/>
  </cols>
  <sheetData>
    <row r="1" spans="1:15" ht="30" customHeight="1" x14ac:dyDescent="0.2">
      <c r="B1" s="38" t="s">
        <v>17</v>
      </c>
      <c r="C1" s="38"/>
      <c r="D1" s="38"/>
      <c r="E1" s="38"/>
      <c r="F1" s="38"/>
      <c r="G1" s="38"/>
      <c r="H1" s="38"/>
    </row>
    <row r="2" spans="1:15" ht="35.1" customHeight="1" x14ac:dyDescent="0.2">
      <c r="A2" s="2"/>
      <c r="B2" s="3" t="s">
        <v>18</v>
      </c>
      <c r="C2" s="3"/>
      <c r="D2" s="3"/>
      <c r="E2" s="3"/>
      <c r="F2" s="3"/>
      <c r="G2" s="4"/>
      <c r="H2" s="4"/>
    </row>
    <row r="3" spans="1:15" ht="30" customHeight="1" x14ac:dyDescent="0.2">
      <c r="A3" s="5"/>
      <c r="B3" s="6"/>
      <c r="C3" s="6"/>
      <c r="D3" s="6"/>
      <c r="E3" s="6"/>
      <c r="F3" s="6"/>
      <c r="G3" s="7"/>
      <c r="H3" s="7"/>
    </row>
    <row r="4" spans="1:15" ht="20.100000000000001" customHeight="1" x14ac:dyDescent="0.2">
      <c r="A4" s="8"/>
      <c r="B4" s="9" t="s">
        <v>0</v>
      </c>
      <c r="C4" s="10"/>
      <c r="D4" s="11"/>
      <c r="E4" s="12"/>
      <c r="F4" s="13" t="s">
        <v>11</v>
      </c>
      <c r="G4" s="14"/>
      <c r="H4" s="15"/>
    </row>
    <row r="5" spans="1:15" ht="20.100000000000001" customHeight="1" x14ac:dyDescent="0.2">
      <c r="A5" s="8"/>
      <c r="B5" s="9" t="s">
        <v>1</v>
      </c>
      <c r="C5" s="10"/>
      <c r="D5" s="16"/>
      <c r="E5" s="12"/>
      <c r="F5" s="13" t="s">
        <v>12</v>
      </c>
      <c r="H5" s="17">
        <f ca="1">TODAY()</f>
        <v>45273</v>
      </c>
      <c r="M5" s="18"/>
      <c r="N5" s="18"/>
      <c r="O5" s="18"/>
    </row>
    <row r="6" spans="1:15" ht="20.100000000000001" customHeight="1" x14ac:dyDescent="0.2">
      <c r="A6" s="2"/>
      <c r="B6" s="9" t="s">
        <v>2</v>
      </c>
      <c r="C6" s="10"/>
      <c r="D6" s="11"/>
      <c r="E6" s="12"/>
      <c r="F6" s="13" t="s">
        <v>13</v>
      </c>
      <c r="G6" s="19"/>
      <c r="H6" s="17">
        <f ca="1">IF($H$5="","",$H$5+13)</f>
        <v>45286</v>
      </c>
      <c r="M6" s="18"/>
      <c r="N6" s="18"/>
      <c r="O6" s="18"/>
    </row>
    <row r="7" spans="1:15" ht="15" customHeight="1" x14ac:dyDescent="0.2">
      <c r="A7" s="2"/>
      <c r="B7" s="20"/>
      <c r="C7" s="20"/>
      <c r="D7" s="20"/>
      <c r="E7" s="20"/>
      <c r="F7" s="20"/>
      <c r="G7" s="20"/>
      <c r="H7" s="20"/>
      <c r="L7" s="18"/>
      <c r="M7" s="18"/>
      <c r="N7" s="18"/>
      <c r="O7" s="18"/>
    </row>
    <row r="8" spans="1:15" ht="30" customHeight="1" x14ac:dyDescent="0.2">
      <c r="A8" s="8"/>
      <c r="B8" s="2" t="s">
        <v>16</v>
      </c>
      <c r="C8" s="21" t="s">
        <v>5</v>
      </c>
      <c r="D8" s="22" t="s">
        <v>9</v>
      </c>
      <c r="E8" s="21" t="s">
        <v>10</v>
      </c>
      <c r="F8" s="21" t="s">
        <v>14</v>
      </c>
      <c r="G8" s="21" t="s">
        <v>15</v>
      </c>
      <c r="H8" s="21" t="s">
        <v>6</v>
      </c>
      <c r="M8" s="18"/>
      <c r="N8" s="18"/>
      <c r="O8" s="18"/>
    </row>
    <row r="9" spans="1:15" ht="30" customHeight="1" x14ac:dyDescent="0.2">
      <c r="A9" s="8"/>
      <c r="B9" s="2"/>
      <c r="C9" s="23">
        <f ca="1">H5</f>
        <v>45273</v>
      </c>
      <c r="D9" s="24">
        <v>8</v>
      </c>
      <c r="E9" s="24"/>
      <c r="F9" s="24"/>
      <c r="G9" s="24"/>
      <c r="H9" s="24">
        <f>IFERROR(SUM(D9:G9), "")</f>
        <v>8</v>
      </c>
    </row>
    <row r="10" spans="1:15" ht="30" customHeight="1" x14ac:dyDescent="0.2">
      <c r="A10" s="8"/>
      <c r="B10" s="2"/>
      <c r="C10" s="23">
        <f ca="1">IF($H$5="","",$H$5+1)</f>
        <v>45274</v>
      </c>
      <c r="D10" s="24">
        <v>8</v>
      </c>
      <c r="E10" s="24">
        <v>2</v>
      </c>
      <c r="F10" s="24"/>
      <c r="G10" s="24"/>
      <c r="H10" s="24">
        <f t="shared" ref="H10:H22" si="0">IFERROR(SUM(D10:G10), "")</f>
        <v>10</v>
      </c>
    </row>
    <row r="11" spans="1:15" ht="30" customHeight="1" x14ac:dyDescent="0.2">
      <c r="A11" s="8"/>
      <c r="B11" s="2"/>
      <c r="C11" s="23">
        <f ca="1">IF($H$5="","",$H$5+2)</f>
        <v>45275</v>
      </c>
      <c r="D11" s="24"/>
      <c r="E11" s="24"/>
      <c r="F11" s="24">
        <v>8</v>
      </c>
      <c r="G11" s="24"/>
      <c r="H11" s="24">
        <f t="shared" si="0"/>
        <v>8</v>
      </c>
    </row>
    <row r="12" spans="1:15" ht="30" customHeight="1" x14ac:dyDescent="0.2">
      <c r="A12" s="8"/>
      <c r="B12" s="2"/>
      <c r="C12" s="23">
        <f ca="1">IF($H$5="","",$H$5+3)</f>
        <v>45276</v>
      </c>
      <c r="D12" s="24"/>
      <c r="E12" s="24"/>
      <c r="F12" s="24"/>
      <c r="G12" s="24">
        <v>8</v>
      </c>
      <c r="H12" s="24">
        <f t="shared" si="0"/>
        <v>8</v>
      </c>
    </row>
    <row r="13" spans="1:15" ht="30" customHeight="1" x14ac:dyDescent="0.2">
      <c r="A13" s="8"/>
      <c r="B13" s="2"/>
      <c r="C13" s="23">
        <f ca="1">IF($H$5="","",$H$5+4)</f>
        <v>45277</v>
      </c>
      <c r="D13" s="24"/>
      <c r="E13" s="24"/>
      <c r="F13" s="24"/>
      <c r="G13" s="24"/>
      <c r="H13" s="24">
        <f t="shared" si="0"/>
        <v>0</v>
      </c>
    </row>
    <row r="14" spans="1:15" ht="30" customHeight="1" x14ac:dyDescent="0.2">
      <c r="A14" s="8"/>
      <c r="B14" s="2"/>
      <c r="C14" s="23">
        <f ca="1">IF($H$5="","",$H$5+5)</f>
        <v>45278</v>
      </c>
      <c r="D14" s="24"/>
      <c r="E14" s="24"/>
      <c r="F14" s="24"/>
      <c r="G14" s="24"/>
      <c r="H14" s="24">
        <f t="shared" si="0"/>
        <v>0</v>
      </c>
    </row>
    <row r="15" spans="1:15" ht="30" customHeight="1" x14ac:dyDescent="0.2">
      <c r="A15" s="8"/>
      <c r="B15" s="2"/>
      <c r="C15" s="23">
        <f ca="1">IF($H$5="","",$H$5+6)</f>
        <v>45279</v>
      </c>
      <c r="D15" s="24"/>
      <c r="E15" s="24"/>
      <c r="F15" s="24"/>
      <c r="G15" s="24"/>
      <c r="H15" s="24">
        <f t="shared" si="0"/>
        <v>0</v>
      </c>
    </row>
    <row r="16" spans="1:15" ht="30" customHeight="1" x14ac:dyDescent="0.2">
      <c r="A16" s="8"/>
      <c r="B16" s="2"/>
      <c r="C16" s="23">
        <f ca="1">IF($H$5="","",$H$5+7)</f>
        <v>45280</v>
      </c>
      <c r="D16" s="24"/>
      <c r="E16" s="24"/>
      <c r="F16" s="24"/>
      <c r="G16" s="24"/>
      <c r="H16" s="24">
        <f t="shared" si="0"/>
        <v>0</v>
      </c>
    </row>
    <row r="17" spans="1:8" ht="30" customHeight="1" x14ac:dyDescent="0.2">
      <c r="A17" s="8"/>
      <c r="B17" s="2"/>
      <c r="C17" s="23">
        <f ca="1">IF($H$5="","",$H$5+8)</f>
        <v>45281</v>
      </c>
      <c r="D17" s="24"/>
      <c r="E17" s="24"/>
      <c r="F17" s="24"/>
      <c r="G17" s="24"/>
      <c r="H17" s="24">
        <f t="shared" si="0"/>
        <v>0</v>
      </c>
    </row>
    <row r="18" spans="1:8" ht="30" customHeight="1" x14ac:dyDescent="0.2">
      <c r="A18" s="8"/>
      <c r="B18" s="2"/>
      <c r="C18" s="23">
        <f ca="1">IF($H$5="","",$H$5+9)</f>
        <v>45282</v>
      </c>
      <c r="D18" s="24"/>
      <c r="E18" s="24"/>
      <c r="F18" s="24"/>
      <c r="G18" s="24"/>
      <c r="H18" s="24">
        <f t="shared" si="0"/>
        <v>0</v>
      </c>
    </row>
    <row r="19" spans="1:8" ht="30" customHeight="1" x14ac:dyDescent="0.2">
      <c r="A19" s="8"/>
      <c r="B19" s="2"/>
      <c r="C19" s="23">
        <f ca="1">IF($H$5="","",$H$5+10)</f>
        <v>45283</v>
      </c>
      <c r="D19" s="24"/>
      <c r="E19" s="24"/>
      <c r="F19" s="24"/>
      <c r="G19" s="24"/>
      <c r="H19" s="24">
        <f t="shared" si="0"/>
        <v>0</v>
      </c>
    </row>
    <row r="20" spans="1:8" ht="30" customHeight="1" x14ac:dyDescent="0.2">
      <c r="A20" s="8"/>
      <c r="B20" s="2"/>
      <c r="C20" s="23">
        <f ca="1">IF($H$5="","",$H$5+11)</f>
        <v>45284</v>
      </c>
      <c r="D20" s="24"/>
      <c r="E20" s="24"/>
      <c r="F20" s="24"/>
      <c r="G20" s="24"/>
      <c r="H20" s="24">
        <f t="shared" si="0"/>
        <v>0</v>
      </c>
    </row>
    <row r="21" spans="1:8" ht="30" customHeight="1" x14ac:dyDescent="0.2">
      <c r="A21" s="8"/>
      <c r="B21" s="2"/>
      <c r="C21" s="23">
        <f ca="1">IF($H$5="","",$H$5+12)</f>
        <v>45285</v>
      </c>
      <c r="D21" s="24"/>
      <c r="E21" s="24"/>
      <c r="F21" s="24"/>
      <c r="G21" s="24"/>
      <c r="H21" s="24">
        <f t="shared" si="0"/>
        <v>0</v>
      </c>
    </row>
    <row r="22" spans="1:8" ht="30" customHeight="1" x14ac:dyDescent="0.2">
      <c r="A22" s="8"/>
      <c r="B22" s="2"/>
      <c r="C22" s="23">
        <f ca="1">IF($H$5="","",$H$5+13)</f>
        <v>45286</v>
      </c>
      <c r="D22" s="24"/>
      <c r="E22" s="24"/>
      <c r="F22" s="24"/>
      <c r="G22" s="24"/>
      <c r="H22" s="24">
        <f t="shared" si="0"/>
        <v>0</v>
      </c>
    </row>
    <row r="23" spans="1:8" ht="30" customHeight="1" thickBot="1" x14ac:dyDescent="0.25">
      <c r="A23" s="8"/>
      <c r="B23" s="2"/>
      <c r="C23" s="2" t="s">
        <v>6</v>
      </c>
      <c r="D23" s="25">
        <f>SUBTOTAL(109,الجدول_الزمني[ساعات العمل العادية])</f>
        <v>16</v>
      </c>
      <c r="E23" s="25">
        <f>SUBTOTAL(109,الجدول_الزمني[ساعات العمل الإضافية])</f>
        <v>2</v>
      </c>
      <c r="F23" s="25">
        <f>SUBTOTAL(109,الجدول_الزمني[مرضية])</f>
        <v>8</v>
      </c>
      <c r="G23" s="25">
        <f>SUBTOTAL(109,الجدول_الزمني[عطلة])</f>
        <v>8</v>
      </c>
      <c r="H23" s="25">
        <f>SUBTOTAL(109,الجدول_الزمني[الإجمالي])</f>
        <v>34</v>
      </c>
    </row>
    <row r="24" spans="1:8" ht="30" customHeight="1" thickTop="1" thickBot="1" x14ac:dyDescent="0.25">
      <c r="A24" s="8"/>
      <c r="B24" s="26"/>
      <c r="C24" s="27" t="s">
        <v>7</v>
      </c>
      <c r="D24" s="28">
        <v>10</v>
      </c>
      <c r="E24" s="28">
        <v>15</v>
      </c>
      <c r="F24" s="28">
        <v>10</v>
      </c>
      <c r="G24" s="28">
        <v>10</v>
      </c>
      <c r="H24" s="29"/>
    </row>
    <row r="25" spans="1:8" ht="30" customHeight="1" thickTop="1" thickBot="1" x14ac:dyDescent="0.25">
      <c r="A25" s="2"/>
      <c r="B25" s="30"/>
      <c r="C25" s="31" t="s">
        <v>8</v>
      </c>
      <c r="D25" s="32">
        <f>IFERROR(SUM(D24*الجدول_الزمني[[#Totals],[ساعات العمل العادية]]), "")</f>
        <v>160</v>
      </c>
      <c r="E25" s="32">
        <f>IFERROR(SUM(E24*الجدول_الزمني[[#Totals],[ساعات العمل الإضافية]]), "")</f>
        <v>30</v>
      </c>
      <c r="F25" s="32">
        <f>IFERROR(SUM(F24*الجدول_الزمني[[#Totals],[مرضية]]), "")</f>
        <v>80</v>
      </c>
      <c r="G25" s="32">
        <f>IFERROR(SUM(G24*الجدول_الزمني[[#Totals],[عطلة]]), "")</f>
        <v>80</v>
      </c>
      <c r="H25" s="32">
        <f>IFERROR(SUM(D25:G25), "")</f>
        <v>350</v>
      </c>
    </row>
    <row r="26" spans="1:8" ht="30" customHeight="1" thickTop="1" x14ac:dyDescent="0.2">
      <c r="A26" s="5"/>
      <c r="B26" s="2"/>
      <c r="C26" s="2"/>
      <c r="D26" s="2"/>
      <c r="E26" s="2"/>
      <c r="F26" s="2"/>
      <c r="G26" s="33"/>
      <c r="H26" s="33"/>
    </row>
    <row r="27" spans="1:8" ht="30" customHeight="1" x14ac:dyDescent="0.2">
      <c r="A27" s="2"/>
      <c r="B27" s="34" t="s">
        <v>3</v>
      </c>
      <c r="C27" s="34"/>
      <c r="D27" s="34"/>
      <c r="E27" s="34"/>
      <c r="F27" s="35"/>
      <c r="G27" s="36" t="s">
        <v>5</v>
      </c>
      <c r="H27" s="36"/>
    </row>
    <row r="28" spans="1:8" ht="30" customHeight="1" x14ac:dyDescent="0.2">
      <c r="A28" s="5"/>
      <c r="B28" s="37"/>
      <c r="C28" s="37"/>
      <c r="D28" s="37"/>
      <c r="E28" s="37"/>
      <c r="F28" s="2"/>
      <c r="G28" s="33"/>
      <c r="H28" s="33"/>
    </row>
    <row r="29" spans="1:8" ht="30" customHeight="1" x14ac:dyDescent="0.2">
      <c r="A29" s="2"/>
      <c r="B29" s="34" t="s">
        <v>4</v>
      </c>
      <c r="C29" s="34"/>
      <c r="D29" s="34"/>
      <c r="E29" s="34"/>
      <c r="F29" s="35"/>
      <c r="G29" s="36" t="s">
        <v>5</v>
      </c>
      <c r="H29" s="36"/>
    </row>
  </sheetData>
  <mergeCells count="14">
    <mergeCell ref="B1:H1"/>
    <mergeCell ref="B2:F2"/>
    <mergeCell ref="B29:E29"/>
    <mergeCell ref="G4:H4"/>
    <mergeCell ref="B28:E28"/>
    <mergeCell ref="B27:E27"/>
    <mergeCell ref="B3:F3"/>
    <mergeCell ref="B4:C4"/>
    <mergeCell ref="B5:C5"/>
    <mergeCell ref="B6:C6"/>
    <mergeCell ref="D4:E4"/>
    <mergeCell ref="D5:E5"/>
    <mergeCell ref="D6:E6"/>
    <mergeCell ref="G3:H3"/>
  </mergeCells>
  <phoneticPr fontId="0" type="noConversion"/>
  <dataValidations count="27">
    <dataValidation allowBlank="1" showInputMessage="1" showErrorMessage="1" prompt="قم بإنشاء ورقة حضور أسبوعية في ورقة العمل هذه. يتم حساب مجموع الساعات والمجموع الكلي تلقائياً" sqref="A2"/>
    <dataValidation allowBlank="1" showInputMessage="1" showErrorMessage="1" prompt="يوجد عنوان ورقة العمل هذه في هذه الخلية" sqref="G3:H3"/>
    <dataValidation allowBlank="1" showInputMessage="1" showErrorMessage="1" prompt="أدخل اسم الشركة في هذه الخلية. يوجد عنوان ورقة العمل هذه في الخلية G2. أدخل عنوان الشركة في الخلية أدناه وتفاصيل الموظف في الخلايا من B3 إلى H5" sqref="B2"/>
    <dataValidation allowBlank="1" showInputMessage="1" showErrorMessage="1" prompt="أدخل عنوان شارع الشركة، العنوان 2، المدينة، الولاية، والرمز البريدي في هذه الخلية وتاريخ بداية فترة الدفع وتاريخ الانتهاء في الخلية H4 وH5" sqref="B3:F3"/>
    <dataValidation allowBlank="1" showInputMessage="1" showErrorMessage="1" prompt="أدخل اسم &quot;الموظف&quot; في الخلية الموجودة على اليسار" sqref="B4:C4"/>
    <dataValidation allowBlank="1" showInputMessage="1" showErrorMessage="1" prompt="أدخل اسم الموظف في هذه الخلية" sqref="D4:E4"/>
    <dataValidation allowBlank="1" showInputMessage="1" showErrorMessage="1" prompt="أدخل رقم هاتف الموظف في الخلية على اليسار" sqref="F4"/>
    <dataValidation allowBlank="1" showInputMessage="1" showErrorMessage="1" prompt="أدخل هاتف الموظف في هذه الخلية" sqref="G4:H4"/>
    <dataValidation allowBlank="1" showInputMessage="1" showErrorMessage="1" prompt="أدخل عنوان البريد الإلكتروني للموظف في الخلية الموجودة على اليسار" sqref="B5:C5"/>
    <dataValidation allowBlank="1" showInputMessage="1" showErrorMessage="1" prompt="أدخل عنوان البريد الإلكتروني للموظف في هذه الخلية" sqref="D5:E5"/>
    <dataValidation allowBlank="1" showInputMessage="1" showErrorMessage="1" prompt="أدخل اسم المدير في الخلية الموجودة على اليسار" sqref="B6:C6"/>
    <dataValidation allowBlank="1" showInputMessage="1" showErrorMessage="1" prompt="أدخل اسم المدير في هذه الخلية" sqref="D6:E6"/>
    <dataValidation allowBlank="1" showInputMessage="1" showErrorMessage="1" prompt="أدخل تاريخ بدء فترة الدفع في هذه الخلية" sqref="H5"/>
    <dataValidation allowBlank="1" showInputMessage="1" showErrorMessage="1" prompt="أدخل تاريخ انتهاء فترة الدفع في الخلية إلى اليمين" sqref="F6:G6"/>
    <dataValidation allowBlank="1" showInputMessage="1" showErrorMessage="1" prompt="أدخل تاريخ انتهاء فترة الدفع في هذه الخلية" sqref="H6"/>
    <dataValidation allowBlank="1" showInputMessage="1" showErrorMessage="1" prompt="يتم تحديث التاريخ تلقائياً في هذا العمود أسفل هذا العنوان بناءً على تاريخ بدء مدة الدفع وتاريخ انتهائها اللذين تم إدخالهما في الخليتين H4 وH5" sqref="C8"/>
    <dataValidation allowBlank="1" showInputMessage="1" showErrorMessage="1" prompt="أدخل &quot;ساعات العمل العادية&quot; في هذا العمود أسفل هذا العنوان" sqref="D8"/>
    <dataValidation allowBlank="1" showInputMessage="1" showErrorMessage="1" prompt="أدخل &quot;ساعات العمل الإضافي&quot; في هذا العمود أسفل هذا العنوان" sqref="E8"/>
    <dataValidation allowBlank="1" showInputMessage="1" showErrorMessage="1" prompt="أدخل ساعات الإجازات المرضية في هذا العمود أسفل هذا العنوان" sqref="F8"/>
    <dataValidation allowBlank="1" showInputMessage="1" showErrorMessage="1" prompt="أدخل &quot;ساعات العطلات&quot; في هذا العمود أسفل هذا العنوان" sqref="G8"/>
    <dataValidation allowBlank="1" showInputMessage="1" showErrorMessage="1" prompt="يتم حساب إجمالي الساعات تلقائياً في هذا العمود أسفل هذا العنوان" sqref="H8"/>
    <dataValidation allowBlank="1" showInputMessage="1" showErrorMessage="1" prompt="أدخل &quot;توقيع الموظف&quot; في هذه الخلية" sqref="B26:E26"/>
    <dataValidation allowBlank="1" showInputMessage="1" showErrorMessage="1" prompt="أدخل توقيع المدير في هذه الخلية" sqref="B28:E28"/>
    <dataValidation allowBlank="1" showInputMessage="1" showErrorMessage="1" prompt="أدخل &quot;التاريخ&quot; في هذه الخلية" sqref="G26:H26 G28:H28"/>
    <dataValidation allowBlank="1" showInputMessage="1" showErrorMessage="1" prompt="أدخل قيمة الأجر بالساعة في الخلايا إلى اليسار" sqref="C24"/>
    <dataValidation allowBlank="1" showInputMessage="1" showErrorMessage="1" prompt="يتم حساب إجمالي الأجر تلقائياً في الخلايا إلى اليسار" sqref="C25"/>
    <dataValidation allowBlank="1" showInputMessage="1" showErrorMessage="1" prompt="أدخل تاريخ بدء فترة الدفع في الخلية إلى اليمين" sqref="F5 G6"/>
  </dataValidations>
  <hyperlinks>
    <hyperlink ref="B1:H1" r:id="rId1" display="نموذج مسير رواتب الموظفين"/>
  </hyperlinks>
  <printOptions horizontalCentered="1"/>
  <pageMargins left="0.5" right="0.5" top="0.75" bottom="0.75" header="0.5" footer="0.5"/>
  <pageSetup paperSize="9" scale="43" fitToHeight="0" orientation="portrait" r:id="rId2"/>
  <headerFooter differentFirst="1">
    <oddFooter>Page &amp;P of &amp;N</oddFooter>
  </headerFooter>
  <ignoredErrors>
    <ignoredError sqref="H9:H22" emptyCellReference="1"/>
  </ignoredErrors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EDBA7A22-EE41-40B4-A6AD-688B4CFE2D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073171-252A-4DC3-909E-9FC38FBDF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812203-3300-40DE-A632-E3F55AC20735}">
  <ds:schemaRefs>
    <ds:schemaRef ds:uri="http://purl.org/dc/elements/1.1/"/>
    <ds:schemaRef ds:uri="http://schemas.microsoft.com/office/2006/metadata/properties"/>
    <ds:schemaRef ds:uri="71af3243-3dd4-4a8d-8c0d-dd76da1f02a5"/>
    <ds:schemaRef ds:uri="http://purl.org/dc/terms/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6c05727-aa75-4e4a-9b5f-8a80a1165891"/>
    <ds:schemaRef ds:uri="230e9df3-be65-4c73-a93b-d1236ebd677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TM16400630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نموذج مسير رواتب الموظفين</vt:lpstr>
      <vt:lpstr>'نموذج مسير رواتب الموظفين'!Print_Titles</vt:lpstr>
      <vt:lpstr>العنوان1</vt:lpstr>
      <vt:lpstr>منطقة_عنوان_الصف1..D5</vt:lpstr>
      <vt:lpstr>منطقة_عنوان_الصف2..G3</vt:lpstr>
      <vt:lpstr>منطقة_عنوان_الصف3..H5</vt:lpstr>
      <vt:lpstr>منطقة_عنوان_الصف4..G23</vt:lpstr>
      <vt:lpstr>منطقة_عنوان_الصف5..H24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2022-02-14T05:07:58Z</dcterms:created>
  <dcterms:modified xsi:type="dcterms:W3CDTF">2023-12-13T21:33:20Z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